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Staff Cost" sheetId="1" state="visible" r:id="rId2"/>
    <sheet name="Travel &amp; Subsitence" sheetId="2" state="visible" r:id="rId3"/>
    <sheet name="Other Costs" sheetId="3" state="visible" r:id="rId4"/>
    <sheet name="Subcontracting" sheetId="4" state="visible" r:id="rId5"/>
    <sheet name="SUMMARY" sheetId="5" state="visible" r:id="rId6"/>
    <sheet name="LISTS" sheetId="6" state="visible" r:id="rId7"/>
  </sheets>
  <definedNames>
    <definedName function="false" hidden="false" name="Activity" vbProcedure="false">lists!#REF!</definedName>
    <definedName function="false" hidden="false" name="PARTNER" vbProcedure="false">LISTS!$A$4:$A$21</definedName>
    <definedName function="false" hidden="false" name="PERIOD" vbProcedure="false">LISTS!$A$24:$A$29</definedName>
    <definedName function="false" hidden="false" name="WP" vbProcedure="false">LISTS!$C$5:$C$13</definedName>
    <definedName function="false" hidden="false" name="WP1_" vbProcedure="false">LISTS!$G$5:$G$7</definedName>
    <definedName function="false" hidden="false" name="WP2_" vbProcedure="false">LISTS!$G$11:$G$13</definedName>
    <definedName function="false" hidden="false" name="WP3_" vbProcedure="false">LISTS!$G$16:$G$20</definedName>
    <definedName function="false" hidden="false" name="wP4_" vbProcedure="false">LISTS!$G$24:$G$26</definedName>
    <definedName function="false" hidden="false" name="wp5_" vbProcedure="false">LISTS!$G$30:$G$34</definedName>
    <definedName function="false" hidden="false" name="WP6_" vbProcedure="false">LISTS!$G$38:$G$41</definedName>
    <definedName function="false" hidden="false" name="WP7_" vbProcedure="false">LISTS!$G$45:$G$49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<sst xmlns="http://schemas.openxmlformats.org/spreadsheetml/2006/main" count="198" uniqueCount="129">
  <si>
    <t xml:space="preserve">INTERIM PERIODIC REPORT / PERFORM</t>
  </si>
  <si>
    <t xml:space="preserve">STAFF COST</t>
  </si>
  <si>
    <t xml:space="preserve">PARTNER</t>
  </si>
  <si>
    <t xml:space="preserve">PERIOD</t>
  </si>
  <si>
    <t xml:space="preserve">WP</t>
  </si>
  <si>
    <t xml:space="preserve">WP Description</t>
  </si>
  <si>
    <t xml:space="preserve">Tasks</t>
  </si>
  <si>
    <t xml:space="preserve">Person (Name, Surname)</t>
  </si>
  <si>
    <t xml:space="preserve">Person/Month</t>
  </si>
  <si>
    <t xml:space="preserve">Estimated Cost Person/Month</t>
  </si>
  <si>
    <t xml:space="preserve">Total Estimated Cost</t>
  </si>
  <si>
    <t xml:space="preserve">TOTAL PERSON/MONTH</t>
  </si>
  <si>
    <t xml:space="preserve">SUBTOTAL STAFF COST</t>
  </si>
  <si>
    <t xml:space="preserve">INTERIM PERIODIC REPORT</t>
  </si>
  <si>
    <t xml:space="preserve">TRAVEL &amp; SUBSISTENCE</t>
  </si>
  <si>
    <t xml:space="preserve">Name of traveller</t>
  </si>
  <si>
    <t xml:space="preserve">Purpose of Travel</t>
  </si>
  <si>
    <t xml:space="preserve">Destination</t>
  </si>
  <si>
    <t xml:space="preserve">Start (yyyy - mm - dd)</t>
  </si>
  <si>
    <t xml:space="preserve">End (yyyy - mm - dd)</t>
  </si>
  <si>
    <t xml:space="preserve">Total Cost</t>
  </si>
  <si>
    <t xml:space="preserve">SUBTOTAL TRAVEL&amp;SUBSISTENCE</t>
  </si>
  <si>
    <t xml:space="preserve">OTHER COSTS</t>
  </si>
  <si>
    <t xml:space="preserve">Description</t>
  </si>
  <si>
    <t xml:space="preserve">Date</t>
  </si>
  <si>
    <t xml:space="preserve">Cost</t>
  </si>
  <si>
    <t xml:space="preserve">SUBTOTAL OTHER COSTS</t>
  </si>
  <si>
    <t xml:space="preserve">SUBCONTRACTING</t>
  </si>
  <si>
    <t xml:space="preserve">Provider</t>
  </si>
  <si>
    <t xml:space="preserve">SUMMARY</t>
  </si>
  <si>
    <t xml:space="preserve">(all periods)</t>
  </si>
  <si>
    <t xml:space="preserve">Eligible Costs (per budget category)</t>
  </si>
  <si>
    <t xml:space="preserve">Receipts</t>
  </si>
  <si>
    <t xml:space="preserve">EU contribution</t>
  </si>
  <si>
    <t xml:space="preserve">Additional information</t>
  </si>
  <si>
    <t xml:space="preserve">Participant</t>
  </si>
  <si>
    <t xml:space="preserve"> A. Direct personnel costs</t>
  </si>
  <si>
    <t xml:space="preserve">B. Direct costs of Subcontracting</t>
  </si>
  <si>
    <t xml:space="preserve">[C. Direct costs of fin. Support]</t>
  </si>
  <si>
    <t xml:space="preserve">D. Other direct Costs</t>
  </si>
  <si>
    <t xml:space="preserve">E. Indirect Costs</t>
  </si>
  <si>
    <t xml:space="preserve">[F. Cost of...]</t>
  </si>
  <si>
    <t xml:space="preserve">Total costs</t>
  </si>
  <si>
    <t xml:space="preserve">Reimursement rate</t>
  </si>
  <si>
    <t xml:space="preserve">Maximum EU. Grant</t>
  </si>
  <si>
    <t xml:space="preserve">Requested EU Contribution grant</t>
  </si>
  <si>
    <t xml:space="preserve">Information for indirect costs</t>
  </si>
  <si>
    <t xml:space="preserve">P1 </t>
  </si>
  <si>
    <t xml:space="preserve">UOC</t>
  </si>
  <si>
    <t xml:space="preserve">P2 </t>
  </si>
  <si>
    <t xml:space="preserve">ENQA</t>
  </si>
  <si>
    <t xml:space="preserve">P3 </t>
  </si>
  <si>
    <t xml:space="preserve">Unamur</t>
  </si>
  <si>
    <t xml:space="preserve">P4 </t>
  </si>
  <si>
    <t xml:space="preserve">AQU CATALUNYA</t>
  </si>
  <si>
    <t xml:space="preserve">P5 </t>
  </si>
  <si>
    <t xml:space="preserve">LPLUS GmbH</t>
  </si>
  <si>
    <t xml:space="preserve">P6 </t>
  </si>
  <si>
    <t xml:space="preserve">OUNL</t>
  </si>
  <si>
    <t xml:space="preserve">P7 </t>
  </si>
  <si>
    <t xml:space="preserve">SU</t>
  </si>
  <si>
    <t xml:space="preserve">P8 </t>
  </si>
  <si>
    <t xml:space="preserve">OU</t>
  </si>
  <si>
    <t xml:space="preserve">P9 </t>
  </si>
  <si>
    <t xml:space="preserve">protOS</t>
  </si>
  <si>
    <t xml:space="preserve">P10 </t>
  </si>
  <si>
    <t xml:space="preserve">IMT</t>
  </si>
  <si>
    <t xml:space="preserve">P11</t>
  </si>
  <si>
    <t xml:space="preserve">Imperial</t>
  </si>
  <si>
    <t xml:space="preserve">P12</t>
  </si>
  <si>
    <t xml:space="preserve">TUS</t>
  </si>
  <si>
    <t xml:space="preserve">P13</t>
  </si>
  <si>
    <t xml:space="preserve">AU</t>
  </si>
  <si>
    <t xml:space="preserve">P14</t>
  </si>
  <si>
    <t xml:space="preserve">JYU</t>
  </si>
  <si>
    <t xml:space="preserve">P15</t>
  </si>
  <si>
    <t xml:space="preserve">EQANIE</t>
  </si>
  <si>
    <t xml:space="preserve">P16</t>
  </si>
  <si>
    <t xml:space="preserve">INAOE</t>
  </si>
  <si>
    <t xml:space="preserve">P17</t>
  </si>
  <si>
    <t xml:space="preserve">IDIAP</t>
  </si>
  <si>
    <t xml:space="preserve">P18</t>
  </si>
  <si>
    <t xml:space="preserve">Watchful</t>
  </si>
  <si>
    <t xml:space="preserve">TOTAL</t>
  </si>
  <si>
    <t xml:space="preserve">Period 2. Jun 2016 - Nov 2016</t>
  </si>
  <si>
    <t xml:space="preserve">TBVT</t>
  </si>
  <si>
    <t xml:space="preserve">UoB</t>
  </si>
  <si>
    <t xml:space="preserve">SMS</t>
  </si>
  <si>
    <t xml:space="preserve">UoW</t>
  </si>
  <si>
    <t xml:space="preserve">AJA</t>
  </si>
  <si>
    <t xml:space="preserve">LAC</t>
  </si>
  <si>
    <t xml:space="preserve">UNESCO</t>
  </si>
  <si>
    <t xml:space="preserve">EUSEA</t>
  </si>
  <si>
    <t xml:space="preserve">UAB</t>
  </si>
  <si>
    <t xml:space="preserve">WP1</t>
  </si>
  <si>
    <t xml:space="preserve">WP1_</t>
  </si>
  <si>
    <t xml:space="preserve">1.1. </t>
  </si>
  <si>
    <t xml:space="preserve">WP2_</t>
  </si>
  <si>
    <t xml:space="preserve">1.2. </t>
  </si>
  <si>
    <t xml:space="preserve">WP3_</t>
  </si>
  <si>
    <t xml:space="preserve">1.3. </t>
  </si>
  <si>
    <t xml:space="preserve">WP4_</t>
  </si>
  <si>
    <t xml:space="preserve">WP5_</t>
  </si>
  <si>
    <t xml:space="preserve">WP6_</t>
  </si>
  <si>
    <t xml:space="preserve">WP2</t>
  </si>
  <si>
    <t xml:space="preserve">2.1 </t>
  </si>
  <si>
    <t xml:space="preserve">2.2 </t>
  </si>
  <si>
    <t xml:space="preserve">2.3 </t>
  </si>
  <si>
    <t xml:space="preserve">WP3</t>
  </si>
  <si>
    <t xml:space="preserve">3.1 </t>
  </si>
  <si>
    <t xml:space="preserve">3.2 </t>
  </si>
  <si>
    <t xml:space="preserve">3.3 </t>
  </si>
  <si>
    <t xml:space="preserve">3.4 </t>
  </si>
  <si>
    <t xml:space="preserve">3.5 </t>
  </si>
  <si>
    <t xml:space="preserve">WP4</t>
  </si>
  <si>
    <t xml:space="preserve">4.1  </t>
  </si>
  <si>
    <t xml:space="preserve">4.2 </t>
  </si>
  <si>
    <t xml:space="preserve">4.3 </t>
  </si>
  <si>
    <t xml:space="preserve">WP5</t>
  </si>
  <si>
    <t xml:space="preserve">5.1 </t>
  </si>
  <si>
    <t xml:space="preserve">5.2. </t>
  </si>
  <si>
    <t xml:space="preserve">5.3 </t>
  </si>
  <si>
    <t xml:space="preserve">5.4 </t>
  </si>
  <si>
    <t xml:space="preserve">5.5 </t>
  </si>
  <si>
    <t xml:space="preserve">WP6</t>
  </si>
  <si>
    <t xml:space="preserve">6.1</t>
  </si>
  <si>
    <t xml:space="preserve">6.1.1 </t>
  </si>
  <si>
    <t xml:space="preserve">6.1.2 </t>
  </si>
  <si>
    <t xml:space="preserve">6.2.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</si>
</sst>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* #,##0.00&quot;    &quot;;\-* #,##0.00&quot;    &quot;;* \-#&quot;    &quot;;@\ "/>
    <numFmt numFmtId="166" formatCode="0%"/>
  </numFmts>
  <fonts count="11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4F81BD"/>
      <name val="Calibri"/>
      <family val="2"/>
    </font>
    <font>
      <b val="true"/>
      <sz val="11"/>
      <color rgb="FF000000"/>
      <name val="Calibri"/>
      <family val="2"/>
    </font>
    <font>
      <b val="true"/>
      <sz val="14"/>
      <color rgb="FF4F81BD"/>
      <name val="Calibri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1"/>
      <name val="Calibri"/>
      <family val="2"/>
    </font>
    <font>
      <sz val="11"/>
      <color rgb="FF558ED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CE6F2"/>
      </patternFill>
    </fill>
    <fill>
      <patternFill patternType="solid">
        <fgColor rgb="FFA6A6A6"/>
        <bgColor rgb="FF95B3D7"/>
      </patternFill>
    </fill>
    <fill>
      <patternFill patternType="solid">
        <fgColor rgb="FFB9CDE5"/>
        <bgColor rgb="FFCCCCFF"/>
      </patternFill>
    </fill>
    <fill>
      <patternFill patternType="solid">
        <fgColor rgb="FFDCE6F2"/>
        <bgColor rgb="FFD9D9D9"/>
      </patternFill>
    </fill>
    <fill>
      <patternFill patternType="solid">
        <fgColor rgb="FF99CCFF"/>
        <bgColor rgb="FFB9CDE5"/>
      </patternFill>
    </fill>
    <fill>
      <patternFill patternType="solid">
        <fgColor rgb="FFCCCCFF"/>
        <bgColor rgb="FFB9CDE5"/>
      </patternFill>
    </fill>
    <fill>
      <patternFill patternType="solid">
        <fgColor rgb="FFC0C0C0"/>
        <bgColor rgb="FFB9CDE5"/>
      </patternFill>
    </fill>
    <fill>
      <patternFill patternType="solid">
        <fgColor rgb="FFFFFFFF"/>
        <bgColor rgb="FFFFFF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>
        <color rgb="FF95B3D7"/>
      </right>
      <top style="thin">
        <color rgb="FF95B3D7"/>
      </top>
      <bottom style="thin">
        <color rgb="FF95B3D7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thin">
        <color rgb="FF808080"/>
      </right>
      <top style="medium"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medium"/>
      <bottom style="thin">
        <color rgb="FF808080"/>
      </bottom>
      <diagonal/>
    </border>
    <border diagonalUp="false" diagonalDown="false">
      <left style="thin">
        <color rgb="FF808080"/>
      </left>
      <right style="medium"/>
      <top style="medium"/>
      <bottom style="thin">
        <color rgb="FF808080"/>
      </bottom>
      <diagonal/>
    </border>
    <border diagonalUp="false" diagonalDown="false">
      <left style="medium"/>
      <right style="medium"/>
      <top style="medium"/>
      <bottom style="thin">
        <color rgb="FF808080"/>
      </bottom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medium"/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/>
      <bottom style="thin">
        <color rgb="FF808080"/>
      </bottom>
      <diagonal/>
    </border>
    <border diagonalUp="false" diagonalDown="false">
      <left style="thin">
        <color rgb="FF808080"/>
      </left>
      <right style="medium"/>
      <top/>
      <bottom style="thin">
        <color rgb="FF808080"/>
      </bottom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>
        <color rgb="FF808080"/>
      </right>
      <top style="thin">
        <color rgb="FF808080"/>
      </top>
      <bottom style="medium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medium"/>
      <diagonal/>
    </border>
    <border diagonalUp="false" diagonalDown="false">
      <left style="thin">
        <color rgb="FF808080"/>
      </left>
      <right style="medium"/>
      <top style="thin">
        <color rgb="FF808080"/>
      </top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5" fontId="0" fillId="7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7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8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8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8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8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8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9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9CDE5"/>
      <rgbColor rgb="FFD9D9D9"/>
      <rgbColor rgb="FFFFFF99"/>
      <rgbColor rgb="FF99CCFF"/>
      <rgbColor rgb="FFFF99CC"/>
      <rgbColor rgb="FFCC99FF"/>
      <rgbColor rgb="FFFFCC99"/>
      <rgbColor rgb="FF558ED5"/>
      <rgbColor rgb="FF33CCCC"/>
      <rgbColor rgb="FF99CC00"/>
      <rgbColor rgb="FFFFCC00"/>
      <rgbColor rgb="FFFF9900"/>
      <rgbColor rgb="FFFF6600"/>
      <rgbColor rgb="FF4F81BD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a1" displayName="Tabla1" ref="A7:I22" headerRowCount="1" totalsRowCount="0" totalsRowShown="0">
  <autoFilter ref="A7:I22"/>
  <tableColumns count="9">
    <tableColumn id="1" name="PARTNER"/>
    <tableColumn id="2" name="PERIOD"/>
    <tableColumn id="3" name="WP"/>
    <tableColumn id="4" name="WP Description"/>
    <tableColumn id="5" name="Tasks"/>
    <tableColumn id="6" name="Person (Name, Surname)"/>
    <tableColumn id="7" name="Person/Month"/>
    <tableColumn id="8" name="Estimated Cost Person/Month"/>
    <tableColumn id="9" name="Total Estimated Cost"/>
  </tableColumns>
</table>
</file>

<file path=xl/tables/table2.xml><?xml version="1.0" encoding="utf-8"?>
<table xmlns="http://schemas.openxmlformats.org/spreadsheetml/2006/main" id="2" name="Tabla3" displayName="Tabla3" ref="A7:I16" headerRowCount="1" totalsRowCount="0" totalsRowShown="0">
  <autoFilter ref="A7:I16"/>
  <tableColumns count="9">
    <tableColumn id="1" name="PARTNER"/>
    <tableColumn id="2" name="PERIOD"/>
    <tableColumn id="3" name="WP"/>
    <tableColumn id="4" name="Name of traveller"/>
    <tableColumn id="5" name="Purpose of Travel"/>
    <tableColumn id="6" name="Destination"/>
    <tableColumn id="7" name="Start (yyyy - mm - dd)"/>
    <tableColumn id="8" name="End (yyyy - mm - dd)"/>
    <tableColumn id="9" name="Total Cost"/>
  </tableColumns>
</table>
</file>

<file path=xl/tables/table3.xml><?xml version="1.0" encoding="utf-8"?>
<table xmlns="http://schemas.openxmlformats.org/spreadsheetml/2006/main" id="3" name="Tabla35" displayName="Tabla35" ref="A7:F17" headerRowCount="1" totalsRowCount="0" totalsRowShown="0">
  <autoFilter ref="A7:F17"/>
  <tableColumns count="6">
    <tableColumn id="1" name="PARTNER"/>
    <tableColumn id="2" name="PERIOD"/>
    <tableColumn id="3" name="WP"/>
    <tableColumn id="4" name="Description"/>
    <tableColumn id="5" name="Date"/>
    <tableColumn id="6" name="Cost"/>
  </tableColumns>
</table>
</file>

<file path=xl/tables/table4.xml><?xml version="1.0" encoding="utf-8"?>
<table xmlns="http://schemas.openxmlformats.org/spreadsheetml/2006/main" id="4" name="Tabla356" displayName="Tabla356" ref="A7:G14" headerRowCount="1" totalsRowCount="0" totalsRowShown="0">
  <autoFilter ref="A7:G14"/>
  <tableColumns count="7">
    <tableColumn id="1" name="PARTNER"/>
    <tableColumn id="2" name="PERIOD"/>
    <tableColumn id="3" name="WP"/>
    <tableColumn id="4" name="Provider"/>
    <tableColumn id="5" name="Description"/>
    <tableColumn id="6" name="Date"/>
    <tableColumn id="7" name="Cost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2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RowHeight="15"/>
  <cols>
    <col collapsed="false" hidden="false" max="1" min="1" style="0" width="12.9591836734694"/>
    <col collapsed="false" hidden="false" max="2" min="2" style="0" width="27.1326530612245"/>
    <col collapsed="false" hidden="false" max="3" min="3" style="0" width="6.3469387755102"/>
    <col collapsed="false" hidden="false" max="4" min="4" style="0" width="24.8367346938776"/>
    <col collapsed="false" hidden="false" max="5" min="5" style="1" width="31.3163265306122"/>
    <col collapsed="false" hidden="false" max="6" min="6" style="0" width="29.2908163265306"/>
    <col collapsed="false" hidden="false" max="7" min="7" style="0" width="13.5"/>
    <col collapsed="false" hidden="false" max="8" min="8" style="0" width="29.1581632653061"/>
    <col collapsed="false" hidden="false" max="9" min="9" style="0" width="20.6530612244898"/>
    <col collapsed="false" hidden="false" max="1025" min="10" style="0" width="9.04591836734694"/>
  </cols>
  <sheetData>
    <row r="1" customFormat="false" ht="15" hidden="false" customHeight="false" outlineLevel="0" collapsed="false">
      <c r="E1" s="0"/>
    </row>
    <row r="3" customFormat="false" ht="23.25" hidden="false" customHeight="false" outlineLevel="0" collapsed="false">
      <c r="A3" s="2" t="s">
        <v>0</v>
      </c>
      <c r="E3" s="0"/>
    </row>
    <row r="4" customFormat="false" ht="15" hidden="false" customHeight="false" outlineLevel="0" collapsed="false">
      <c r="E4" s="0"/>
    </row>
    <row r="5" customFormat="false" ht="23.25" hidden="false" customHeight="false" outlineLevel="0" collapsed="false">
      <c r="A5" s="2" t="s">
        <v>1</v>
      </c>
      <c r="E5" s="0"/>
    </row>
    <row r="6" customFormat="false" ht="15" hidden="false" customHeight="false" outlineLevel="0" collapsed="false">
      <c r="E6" s="0"/>
    </row>
    <row r="7" customFormat="false" ht="15" hidden="false" customHeight="false" outlineLevel="0" collapsed="false">
      <c r="A7" s="3" t="s">
        <v>2</v>
      </c>
      <c r="B7" s="3" t="s">
        <v>3</v>
      </c>
      <c r="C7" s="3" t="s">
        <v>4</v>
      </c>
      <c r="D7" s="3" t="s">
        <v>5</v>
      </c>
      <c r="E7" s="4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customFormat="false" ht="15" hidden="false" customHeight="false" outlineLevel="0" collapsed="false">
      <c r="A8" s="5"/>
      <c r="B8" s="5"/>
      <c r="C8" s="5"/>
      <c r="D8" s="5" t="str">
        <f aca="false">IF('Staff Cost'!$C8="","",VLOOKUP('Staff Cost'!$C8,LISTS!C5:D13,2,0))</f>
        <v/>
      </c>
      <c r="E8" s="6"/>
      <c r="F8" s="5"/>
      <c r="G8" s="5"/>
      <c r="H8" s="5"/>
      <c r="I8" s="7" t="n">
        <f aca="false">+'Staff Cost'!$G8*'Staff Cost'!$H8</f>
        <v>0</v>
      </c>
    </row>
    <row r="9" customFormat="false" ht="15" hidden="false" customHeight="false" outlineLevel="0" collapsed="false">
      <c r="A9" s="5"/>
      <c r="B9" s="5"/>
      <c r="C9" s="5"/>
      <c r="D9" s="5" t="str">
        <f aca="false">IF('Staff Cost'!$C9="","",VLOOKUP('Staff Cost'!$C9,LISTS!C6:D14,2,0))</f>
        <v/>
      </c>
      <c r="E9" s="6"/>
      <c r="F9" s="5"/>
      <c r="G9" s="5"/>
      <c r="H9" s="5"/>
      <c r="I9" s="7" t="n">
        <f aca="false">+'Staff Cost'!$G9*'Staff Cost'!$H9</f>
        <v>0</v>
      </c>
    </row>
    <row r="10" customFormat="false" ht="15" hidden="false" customHeight="false" outlineLevel="0" collapsed="false">
      <c r="A10" s="5"/>
      <c r="B10" s="5"/>
      <c r="C10" s="5"/>
      <c r="D10" s="5" t="str">
        <f aca="false">IF('Staff Cost'!$C10="","",VLOOKUP('Staff Cost'!$C10,LISTS!C7:D15,2,0))</f>
        <v/>
      </c>
      <c r="E10" s="6"/>
      <c r="F10" s="5"/>
      <c r="G10" s="5"/>
      <c r="H10" s="5"/>
      <c r="I10" s="7" t="n">
        <f aca="false">+'Staff Cost'!$G10*'Staff Cost'!$H10</f>
        <v>0</v>
      </c>
    </row>
    <row r="11" customFormat="false" ht="15" hidden="false" customHeight="false" outlineLevel="0" collapsed="false">
      <c r="A11" s="5"/>
      <c r="B11" s="5"/>
      <c r="C11" s="5"/>
      <c r="D11" s="5" t="str">
        <f aca="false">IF('Staff Cost'!$C11="","",VLOOKUP('Staff Cost'!$C11,LISTS!C8:D16,2,0))</f>
        <v/>
      </c>
      <c r="E11" s="6"/>
      <c r="F11" s="5"/>
      <c r="G11" s="5"/>
      <c r="H11" s="5"/>
      <c r="I11" s="7" t="n">
        <f aca="false">+'Staff Cost'!$G11*'Staff Cost'!$H11</f>
        <v>0</v>
      </c>
    </row>
    <row r="12" customFormat="false" ht="15" hidden="false" customHeight="false" outlineLevel="0" collapsed="false">
      <c r="A12" s="5"/>
      <c r="B12" s="5"/>
      <c r="C12" s="5"/>
      <c r="D12" s="5" t="str">
        <f aca="false">IF('Staff Cost'!$C12="","",VLOOKUP('Staff Cost'!$C12,LISTS!C9:D17,2,0))</f>
        <v/>
      </c>
      <c r="E12" s="6"/>
      <c r="F12" s="5"/>
      <c r="G12" s="5"/>
      <c r="H12" s="5"/>
      <c r="I12" s="7" t="n">
        <f aca="false">+'Staff Cost'!$G12*'Staff Cost'!$H12</f>
        <v>0</v>
      </c>
    </row>
    <row r="13" customFormat="false" ht="15" hidden="false" customHeight="false" outlineLevel="0" collapsed="false">
      <c r="A13" s="5"/>
      <c r="B13" s="5"/>
      <c r="C13" s="5"/>
      <c r="D13" s="5" t="str">
        <f aca="false">IF('Staff Cost'!$C13="","",VLOOKUP('Staff Cost'!$C13,LISTS!C10:D18,2,0))</f>
        <v/>
      </c>
      <c r="E13" s="6"/>
      <c r="F13" s="5"/>
      <c r="G13" s="5"/>
      <c r="H13" s="5"/>
      <c r="I13" s="7" t="n">
        <f aca="false">+'Staff Cost'!$G13*'Staff Cost'!$H13</f>
        <v>0</v>
      </c>
    </row>
    <row r="14" customFormat="false" ht="15" hidden="false" customHeight="false" outlineLevel="0" collapsed="false">
      <c r="A14" s="5"/>
      <c r="B14" s="5"/>
      <c r="C14" s="5"/>
      <c r="D14" s="5" t="str">
        <f aca="false">IF('Staff Cost'!$C14="","",VLOOKUP('Staff Cost'!$C14,LISTS!C11:D19,2,0))</f>
        <v/>
      </c>
      <c r="E14" s="6"/>
      <c r="F14" s="5"/>
      <c r="G14" s="5"/>
      <c r="H14" s="5"/>
      <c r="I14" s="7" t="n">
        <f aca="false">+'Staff Cost'!$G14*'Staff Cost'!$H14</f>
        <v>0</v>
      </c>
    </row>
    <row r="15" customFormat="false" ht="15" hidden="false" customHeight="false" outlineLevel="0" collapsed="false">
      <c r="A15" s="5"/>
      <c r="B15" s="5"/>
      <c r="C15" s="5"/>
      <c r="D15" s="5" t="str">
        <f aca="false">IF('Staff Cost'!$C15="","",VLOOKUP('Staff Cost'!$C15,LISTS!C12:D20,2,0))</f>
        <v/>
      </c>
      <c r="E15" s="6"/>
      <c r="F15" s="5"/>
      <c r="G15" s="5"/>
      <c r="H15" s="5"/>
      <c r="I15" s="7" t="n">
        <f aca="false">+'Staff Cost'!$G15*'Staff Cost'!$H15</f>
        <v>0</v>
      </c>
    </row>
    <row r="16" customFormat="false" ht="15" hidden="false" customHeight="false" outlineLevel="0" collapsed="false">
      <c r="A16" s="5"/>
      <c r="B16" s="5"/>
      <c r="C16" s="5"/>
      <c r="D16" s="5" t="str">
        <f aca="false">IF('Staff Cost'!$C16="","",VLOOKUP('Staff Cost'!$C16,LISTS!C13:D21,2,0))</f>
        <v/>
      </c>
      <c r="E16" s="6"/>
      <c r="F16" s="5"/>
      <c r="G16" s="5"/>
      <c r="H16" s="5"/>
      <c r="I16" s="7" t="n">
        <f aca="false">+'Staff Cost'!$G16*'Staff Cost'!$H16</f>
        <v>0</v>
      </c>
    </row>
    <row r="17" customFormat="false" ht="15" hidden="false" customHeight="false" outlineLevel="0" collapsed="false">
      <c r="A17" s="5"/>
      <c r="B17" s="5"/>
      <c r="C17" s="5"/>
      <c r="D17" s="5" t="str">
        <f aca="false">IF('Staff Cost'!$C17="","",VLOOKUP('Staff Cost'!$C17,LISTS!C14:D22,2,0))</f>
        <v/>
      </c>
      <c r="E17" s="6"/>
      <c r="F17" s="5"/>
      <c r="G17" s="5"/>
      <c r="H17" s="5"/>
      <c r="I17" s="7" t="n">
        <f aca="false">+'Staff Cost'!$G17*'Staff Cost'!$H17</f>
        <v>0</v>
      </c>
    </row>
    <row r="18" customFormat="false" ht="15" hidden="false" customHeight="false" outlineLevel="0" collapsed="false">
      <c r="A18" s="5"/>
      <c r="B18" s="5"/>
      <c r="C18" s="5"/>
      <c r="D18" s="5" t="str">
        <f aca="false">IF('Staff Cost'!$C18="","",VLOOKUP('Staff Cost'!$C18,LISTS!C15:D23,2,0))</f>
        <v/>
      </c>
      <c r="E18" s="6"/>
      <c r="F18" s="5"/>
      <c r="G18" s="5"/>
      <c r="H18" s="5"/>
      <c r="I18" s="7" t="n">
        <f aca="false">+'Staff Cost'!$G18*'Staff Cost'!$H18</f>
        <v>0</v>
      </c>
    </row>
    <row r="19" customFormat="false" ht="15" hidden="false" customHeight="false" outlineLevel="0" collapsed="false">
      <c r="A19" s="5"/>
      <c r="B19" s="5"/>
      <c r="C19" s="5"/>
      <c r="D19" s="5" t="str">
        <f aca="false">IF('Staff Cost'!$C19="","",VLOOKUP('Staff Cost'!$C19,LISTS!C16:D24,2,0))</f>
        <v/>
      </c>
      <c r="E19" s="6"/>
      <c r="F19" s="5"/>
      <c r="G19" s="5"/>
      <c r="H19" s="5"/>
      <c r="I19" s="7" t="n">
        <f aca="false">+'Staff Cost'!$G19*'Staff Cost'!$H19</f>
        <v>0</v>
      </c>
    </row>
    <row r="20" customFormat="false" ht="15" hidden="false" customHeight="false" outlineLevel="0" collapsed="false">
      <c r="A20" s="5"/>
      <c r="B20" s="5"/>
      <c r="C20" s="5"/>
      <c r="D20" s="5" t="str">
        <f aca="false">IF('Staff Cost'!$C20="","",VLOOKUP('Staff Cost'!$C20,LISTS!C17:D25,2,0))</f>
        <v/>
      </c>
      <c r="E20" s="6"/>
      <c r="F20" s="5"/>
      <c r="G20" s="5"/>
      <c r="H20" s="5"/>
      <c r="I20" s="7" t="n">
        <f aca="false">+'Staff Cost'!$G20*'Staff Cost'!$H20</f>
        <v>0</v>
      </c>
    </row>
    <row r="21" customFormat="false" ht="15" hidden="false" customHeight="false" outlineLevel="0" collapsed="false">
      <c r="A21" s="5"/>
      <c r="B21" s="5"/>
      <c r="C21" s="5"/>
      <c r="D21" s="5" t="str">
        <f aca="false">IF('Staff Cost'!$C21="","",VLOOKUP('Staff Cost'!$C21,LISTS!C18:D26,2,0))</f>
        <v/>
      </c>
      <c r="E21" s="6"/>
      <c r="F21" s="5"/>
      <c r="G21" s="5"/>
      <c r="H21" s="5"/>
      <c r="I21" s="7" t="n">
        <f aca="false">+'Staff Cost'!$G21*'Staff Cost'!$H21</f>
        <v>0</v>
      </c>
    </row>
    <row r="22" customFormat="false" ht="15" hidden="false" customHeight="false" outlineLevel="0" collapsed="false">
      <c r="A22" s="5"/>
      <c r="B22" s="5"/>
      <c r="C22" s="5"/>
      <c r="D22" s="5" t="str">
        <f aca="false">IF('Staff Cost'!$C22="","",VLOOKUP('Staff Cost'!$C22,LISTS!C19:D27,2,0))</f>
        <v/>
      </c>
      <c r="E22" s="6"/>
      <c r="F22" s="5"/>
      <c r="G22" s="5"/>
      <c r="H22" s="5"/>
      <c r="I22" s="7" t="n">
        <f aca="false">+'Staff Cost'!$G22*'Staff Cost'!$H22</f>
        <v>0</v>
      </c>
    </row>
    <row r="23" customFormat="false" ht="15.75" hidden="false" customHeight="false" outlineLevel="0" collapsed="false"/>
    <row r="24" customFormat="false" ht="15.75" hidden="false" customHeight="false" outlineLevel="0" collapsed="false">
      <c r="F24" s="8" t="s">
        <v>11</v>
      </c>
      <c r="G24" s="9" t="n">
        <f aca="false">SUM('Staff Cost'!$G$8:$G$22)</f>
        <v>0</v>
      </c>
      <c r="H24" s="8" t="s">
        <v>12</v>
      </c>
      <c r="I24" s="9" t="n">
        <f aca="false">SUM('Staff Cost'!$I$8:$I$22)</f>
        <v>0</v>
      </c>
    </row>
  </sheetData>
  <dataValidations count="4">
    <dataValidation allowBlank="true" operator="equal" showDropDown="false" showErrorMessage="true" showInputMessage="true" sqref="A8:A22" type="list">
      <formula1>PARTNER</formula1>
      <formula2>0</formula2>
    </dataValidation>
    <dataValidation allowBlank="true" operator="equal" showDropDown="false" showErrorMessage="true" showInputMessage="true" sqref="B8:B22" type="list">
      <formula1>PERIOD</formula1>
      <formula2>0</formula2>
    </dataValidation>
    <dataValidation allowBlank="true" operator="equal" showDropDown="false" showErrorMessage="true" showInputMessage="true" sqref="C8:C22" type="list">
      <formula1>WP</formula1>
      <formula2>0</formula2>
    </dataValidation>
    <dataValidation allowBlank="true" operator="equal" showDropDown="false" showErrorMessage="true" showInputMessage="true" sqref="E8:E22" type="list">
      <formula1>INDIRECT(C8)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3:I18"/>
  <sheetViews>
    <sheetView windowProtection="false"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8" activeCellId="0" sqref="I8"/>
    </sheetView>
  </sheetViews>
  <sheetFormatPr defaultRowHeight="15"/>
  <cols>
    <col collapsed="false" hidden="false" max="1" min="1" style="0" width="10.9336734693878"/>
    <col collapsed="false" hidden="false" max="2" min="2" style="0" width="27.5408163265306"/>
    <col collapsed="false" hidden="false" max="3" min="3" style="0" width="8.77551020408163"/>
    <col collapsed="false" hidden="false" max="4" min="4" style="0" width="22.0051020408163"/>
    <col collapsed="false" hidden="false" max="5" min="5" style="0" width="23.7602040816327"/>
    <col collapsed="false" hidden="false" max="6" min="6" style="0" width="14.4438775510204"/>
    <col collapsed="false" hidden="false" max="7" min="7" style="0" width="21.5969387755102"/>
    <col collapsed="false" hidden="false" max="8" min="8" style="0" width="20.6530612244898"/>
    <col collapsed="false" hidden="false" max="9" min="9" style="0" width="12.9591836734694"/>
    <col collapsed="false" hidden="false" max="1025" min="10" style="0" width="9.04591836734694"/>
  </cols>
  <sheetData>
    <row r="3" customFormat="false" ht="23.25" hidden="false" customHeight="false" outlineLevel="0" collapsed="false">
      <c r="A3" s="2" t="s">
        <v>13</v>
      </c>
    </row>
    <row r="5" customFormat="false" ht="23.25" hidden="false" customHeight="false" outlineLevel="0" collapsed="false">
      <c r="A5" s="2" t="s">
        <v>14</v>
      </c>
    </row>
    <row r="7" customFormat="false" ht="15" hidden="false" customHeight="false" outlineLevel="0" collapsed="false">
      <c r="A7" s="10" t="s">
        <v>2</v>
      </c>
      <c r="B7" s="10" t="s">
        <v>3</v>
      </c>
      <c r="C7" s="10" t="s">
        <v>4</v>
      </c>
      <c r="D7" s="3" t="s">
        <v>15</v>
      </c>
      <c r="E7" s="3" t="s">
        <v>16</v>
      </c>
      <c r="F7" s="3" t="s">
        <v>17</v>
      </c>
      <c r="G7" s="3" t="s">
        <v>18</v>
      </c>
      <c r="H7" s="3" t="s">
        <v>19</v>
      </c>
      <c r="I7" s="3" t="s">
        <v>20</v>
      </c>
    </row>
    <row r="17" customFormat="false" ht="15.75" hidden="false" customHeight="false" outlineLevel="0" collapsed="false"/>
    <row r="18" customFormat="false" ht="15.75" hidden="false" customHeight="false" outlineLevel="0" collapsed="false">
      <c r="G18" s="11" t="s">
        <v>21</v>
      </c>
      <c r="H18" s="11"/>
      <c r="I18" s="9" t="n">
        <f aca="false">SUM('Travel &amp; Subsitence'!$I$8:$I$16)</f>
        <v>0</v>
      </c>
    </row>
  </sheetData>
  <mergeCells count="1">
    <mergeCell ref="G18:H18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3:F1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9" activeCellId="0" sqref="F9"/>
    </sheetView>
  </sheetViews>
  <sheetFormatPr defaultRowHeight="15"/>
  <cols>
    <col collapsed="false" hidden="false" max="1" min="1" style="0" width="10.9336734693878"/>
    <col collapsed="false" hidden="false" max="2" min="2" style="0" width="26.8622448979592"/>
    <col collapsed="false" hidden="false" max="3" min="3" style="0" width="8.77551020408163"/>
    <col collapsed="false" hidden="false" max="4" min="4" style="0" width="31.7244897959184"/>
    <col collapsed="false" hidden="false" max="5" min="5" style="0" width="16.0663265306122"/>
    <col collapsed="false" hidden="false" max="6" min="6" style="0" width="12.9591836734694"/>
    <col collapsed="false" hidden="false" max="1025" min="7" style="0" width="9.04591836734694"/>
  </cols>
  <sheetData>
    <row r="3" customFormat="false" ht="23.25" hidden="false" customHeight="false" outlineLevel="0" collapsed="false">
      <c r="A3" s="2" t="s">
        <v>13</v>
      </c>
    </row>
    <row r="5" customFormat="false" ht="23.25" hidden="false" customHeight="false" outlineLevel="0" collapsed="false">
      <c r="A5" s="2" t="s">
        <v>22</v>
      </c>
    </row>
    <row r="7" customFormat="false" ht="15" hidden="false" customHeight="false" outlineLevel="0" collapsed="false">
      <c r="A7" s="10" t="s">
        <v>2</v>
      </c>
      <c r="B7" s="10" t="s">
        <v>3</v>
      </c>
      <c r="C7" s="10" t="s">
        <v>4</v>
      </c>
      <c r="D7" s="3" t="s">
        <v>23</v>
      </c>
      <c r="E7" s="3" t="s">
        <v>24</v>
      </c>
      <c r="F7" s="3" t="s">
        <v>25</v>
      </c>
    </row>
    <row r="18" customFormat="false" ht="15.75" hidden="false" customHeight="false" outlineLevel="0" collapsed="false"/>
    <row r="19" customFormat="false" ht="15.75" hidden="false" customHeight="false" outlineLevel="0" collapsed="false">
      <c r="D19" s="12" t="s">
        <v>26</v>
      </c>
      <c r="E19" s="12"/>
      <c r="F19" s="9" t="n">
        <f aca="false">SUM('Other Costs'!$F$8:$F$17)</f>
        <v>0</v>
      </c>
    </row>
  </sheetData>
  <mergeCells count="1">
    <mergeCell ref="D19:E19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3:G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RowHeight="15"/>
  <cols>
    <col collapsed="false" hidden="false" max="1" min="1" style="0" width="10.9336734693878"/>
    <col collapsed="false" hidden="false" max="2" min="2" style="0" width="27.4030612244898"/>
    <col collapsed="false" hidden="false" max="3" min="3" style="0" width="8.77551020408163"/>
    <col collapsed="false" hidden="false" max="4" min="4" style="0" width="21.0612244897959"/>
    <col collapsed="false" hidden="false" max="5" min="5" style="0" width="31.7244897959184"/>
    <col collapsed="false" hidden="false" max="6" min="6" style="0" width="16.0663265306122"/>
    <col collapsed="false" hidden="false" max="7" min="7" style="0" width="12.9591836734694"/>
    <col collapsed="false" hidden="false" max="1025" min="8" style="0" width="9.04591836734694"/>
  </cols>
  <sheetData>
    <row r="3" customFormat="false" ht="23.25" hidden="false" customHeight="false" outlineLevel="0" collapsed="false">
      <c r="A3" s="2" t="s">
        <v>13</v>
      </c>
    </row>
    <row r="5" customFormat="false" ht="23.25" hidden="false" customHeight="false" outlineLevel="0" collapsed="false">
      <c r="A5" s="2" t="s">
        <v>27</v>
      </c>
    </row>
    <row r="7" customFormat="false" ht="15" hidden="false" customHeight="false" outlineLevel="0" collapsed="false">
      <c r="A7" s="10" t="s">
        <v>2</v>
      </c>
      <c r="B7" s="10" t="s">
        <v>3</v>
      </c>
      <c r="C7" s="10" t="s">
        <v>4</v>
      </c>
      <c r="D7" s="3" t="s">
        <v>28</v>
      </c>
      <c r="E7" s="3" t="s">
        <v>23</v>
      </c>
      <c r="F7" s="3" t="s">
        <v>24</v>
      </c>
      <c r="G7" s="3" t="s">
        <v>25</v>
      </c>
    </row>
    <row r="8" customFormat="false" ht="15" hidden="false" customHeight="false" outlineLevel="0" collapsed="false">
      <c r="D8" s="13"/>
      <c r="E8" s="5"/>
      <c r="F8" s="5"/>
      <c r="G8" s="5"/>
    </row>
    <row r="9" customFormat="false" ht="15" hidden="false" customHeight="false" outlineLevel="0" collapsed="false">
      <c r="D9" s="14"/>
      <c r="E9" s="5"/>
      <c r="F9" s="5"/>
      <c r="G9" s="5"/>
    </row>
    <row r="10" customFormat="false" ht="15" hidden="false" customHeight="false" outlineLevel="0" collapsed="false">
      <c r="D10" s="13"/>
      <c r="E10" s="5"/>
      <c r="F10" s="5"/>
      <c r="G10" s="5"/>
    </row>
    <row r="11" customFormat="false" ht="15" hidden="false" customHeight="false" outlineLevel="0" collapsed="false">
      <c r="D11" s="14"/>
      <c r="E11" s="5"/>
      <c r="F11" s="5"/>
      <c r="G11" s="5"/>
    </row>
    <row r="12" customFormat="false" ht="15" hidden="false" customHeight="false" outlineLevel="0" collapsed="false">
      <c r="D12" s="13"/>
      <c r="E12" s="5"/>
      <c r="F12" s="5"/>
      <c r="G12" s="5"/>
    </row>
    <row r="13" customFormat="false" ht="15" hidden="false" customHeight="false" outlineLevel="0" collapsed="false">
      <c r="D13" s="14"/>
      <c r="E13" s="5"/>
      <c r="F13" s="5"/>
      <c r="G13" s="5"/>
    </row>
    <row r="14" customFormat="false" ht="15" hidden="false" customHeight="false" outlineLevel="0" collapsed="false">
      <c r="D14" s="13"/>
      <c r="E14" s="5"/>
      <c r="F14" s="5"/>
      <c r="G14" s="5"/>
    </row>
    <row r="15" customFormat="false" ht="15.75" hidden="false" customHeight="false" outlineLevel="0" collapsed="false"/>
    <row r="16" customFormat="false" ht="15.75" hidden="false" customHeight="false" outlineLevel="0" collapsed="false">
      <c r="E16" s="12" t="s">
        <v>26</v>
      </c>
      <c r="F16" s="12"/>
      <c r="G16" s="9" t="n">
        <f aca="false">SUM(Subcontracting!$G$8:$G$14)</f>
        <v>0</v>
      </c>
    </row>
  </sheetData>
  <mergeCells count="1">
    <mergeCell ref="E16:F16"/>
  </mergeCells>
  <dataValidations count="1">
    <dataValidation allowBlank="true" operator="equal" showDropDown="false" showErrorMessage="true" showInputMessage="true" sqref="D8" type="list">
      <formula1>INDIRECT(#REF!)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2:P56"/>
  <sheetViews>
    <sheetView windowProtection="false" showFormulas="false" showGridLines="true" showRowColHeaders="true" showZeros="true" rightToLeft="false" tabSelected="false" showOutlineSymbols="true" defaultGridColor="true" view="normal" topLeftCell="C35" colorId="64" zoomScale="100" zoomScaleNormal="100" zoomScalePageLayoutView="100" workbookViewId="0">
      <selection pane="topLeft" activeCell="C38" activeCellId="0" sqref="C38"/>
    </sheetView>
  </sheetViews>
  <sheetFormatPr defaultRowHeight="15"/>
  <cols>
    <col collapsed="false" hidden="false" max="1" min="1" style="0" width="4.45408163265306"/>
    <col collapsed="false" hidden="false" max="2" min="2" style="0" width="7.56122448979592"/>
    <col collapsed="false" hidden="false" max="3" min="3" style="0" width="13.6326530612245"/>
    <col collapsed="false" hidden="false" max="4" min="4" style="0" width="15.3877551020408"/>
    <col collapsed="false" hidden="false" max="5" min="5" style="0" width="15.1173469387755"/>
    <col collapsed="false" hidden="false" max="6" min="6" style="0" width="14.7142857142857"/>
    <col collapsed="false" hidden="false" max="7" min="7" style="0" width="12.9591836734694"/>
    <col collapsed="false" hidden="false" max="9" min="8" style="0" width="12.1479591836735"/>
    <col collapsed="false" hidden="false" max="11" min="10" style="0" width="12.2857142857143"/>
    <col collapsed="false" hidden="false" max="12" min="12" style="0" width="14.3112244897959"/>
    <col collapsed="false" hidden="false" max="13" min="13" style="0" width="15.5255102040816"/>
    <col collapsed="false" hidden="false" max="14" min="14" style="0" width="12.8265306122449"/>
    <col collapsed="false" hidden="false" max="15" min="15" style="0" width="4.32142857142857"/>
    <col collapsed="false" hidden="false" max="16" min="16" style="0" width="15.1173469387755"/>
    <col collapsed="false" hidden="false" max="1025" min="17" style="0" width="9.04591836734694"/>
  </cols>
  <sheetData>
    <row r="2" customFormat="false" ht="23.25" hidden="false" customHeight="false" outlineLevel="0" collapsed="false">
      <c r="C2" s="2" t="s">
        <v>13</v>
      </c>
    </row>
    <row r="5" customFormat="false" ht="18.75" hidden="false" customHeight="false" outlineLevel="0" collapsed="false">
      <c r="C5" s="15" t="s">
        <v>29</v>
      </c>
      <c r="D5" s="0" t="s">
        <v>30</v>
      </c>
    </row>
    <row r="7" customFormat="false" ht="15.75" hidden="false" customHeight="false" outlineLevel="0" collapsed="false"/>
    <row r="8" customFormat="false" ht="30.75" hidden="false" customHeight="true" outlineLevel="0" collapsed="false">
      <c r="D8" s="16" t="s">
        <v>31</v>
      </c>
      <c r="E8" s="16"/>
      <c r="F8" s="16"/>
      <c r="G8" s="16"/>
      <c r="H8" s="16"/>
      <c r="I8" s="16"/>
      <c r="J8" s="16"/>
      <c r="K8" s="16" t="s">
        <v>32</v>
      </c>
      <c r="L8" s="16" t="s">
        <v>33</v>
      </c>
      <c r="M8" s="16"/>
      <c r="N8" s="16"/>
      <c r="O8" s="17"/>
      <c r="P8" s="18" t="s">
        <v>34</v>
      </c>
    </row>
    <row r="9" customFormat="false" ht="60" hidden="false" customHeight="false" outlineLevel="0" collapsed="false">
      <c r="C9" s="19" t="s">
        <v>35</v>
      </c>
      <c r="D9" s="20" t="s">
        <v>36</v>
      </c>
      <c r="E9" s="21" t="s">
        <v>37</v>
      </c>
      <c r="F9" s="21" t="s">
        <v>38</v>
      </c>
      <c r="G9" s="21" t="s">
        <v>39</v>
      </c>
      <c r="H9" s="21" t="s">
        <v>40</v>
      </c>
      <c r="I9" s="21" t="s">
        <v>41</v>
      </c>
      <c r="J9" s="22" t="s">
        <v>42</v>
      </c>
      <c r="K9" s="23" t="s">
        <v>32</v>
      </c>
      <c r="L9" s="20" t="s">
        <v>43</v>
      </c>
      <c r="M9" s="21" t="s">
        <v>44</v>
      </c>
      <c r="N9" s="22" t="s">
        <v>45</v>
      </c>
      <c r="P9" s="24" t="s">
        <v>46</v>
      </c>
    </row>
    <row r="10" customFormat="false" ht="15" hidden="false" customHeight="false" outlineLevel="0" collapsed="false">
      <c r="B10" s="25" t="s">
        <v>47</v>
      </c>
      <c r="C10" s="26" t="s">
        <v>48</v>
      </c>
      <c r="D10" s="27" t="n">
        <f aca="false">SUMIF('Staff Cost'!$A$8:$A$22,SUMMARY!C10,'Staff Cost'!$I$8:$I$22)</f>
        <v>0</v>
      </c>
      <c r="E10" s="28" t="n">
        <f aca="false">SUMIF(Subcontracting!$A$8:$A$14,SUMMARY!C10,Subcontracting!$G$8:$G$14)</f>
        <v>0</v>
      </c>
      <c r="F10" s="29"/>
      <c r="G10" s="28" t="n">
        <f aca="false">SUMIF('Travel &amp; Subsitence'!$A$8:$A$16,SUMMARY!C10,'Travel &amp; Subsitence'!$I$8:$I$16)+SUMIF('Other Costs'!$A$8:$A$17,SUMMARY!C10,'Other Costs'!$F$8:$F$17)</f>
        <v>0</v>
      </c>
      <c r="H10" s="30" t="n">
        <f aca="false">D10+G10*0.25</f>
        <v>0</v>
      </c>
      <c r="I10" s="29"/>
      <c r="J10" s="31" t="n">
        <f aca="false">SUM(D10:I10)</f>
        <v>0</v>
      </c>
      <c r="K10" s="32"/>
      <c r="L10" s="33"/>
      <c r="M10" s="34" t="n">
        <f aca="false">(+J10-K10)*L10</f>
        <v>0</v>
      </c>
      <c r="N10" s="35" t="n">
        <f aca="false">+M10-K10</f>
        <v>0</v>
      </c>
      <c r="P10" s="36"/>
    </row>
    <row r="11" customFormat="false" ht="15" hidden="false" customHeight="false" outlineLevel="0" collapsed="false">
      <c r="B11" s="25" t="s">
        <v>49</v>
      </c>
      <c r="C11" s="37" t="s">
        <v>50</v>
      </c>
      <c r="D11" s="27" t="n">
        <f aca="false">SUMIF('Staff Cost'!$A$8:$A$22,SUMMARY!C11,'Staff Cost'!$I$8:$I$22)</f>
        <v>0</v>
      </c>
      <c r="E11" s="28" t="n">
        <f aca="false">SUMIF(Subcontracting!$A$8:$A$14,SUMMARY!C11,Subcontracting!$G$8:$G$14)</f>
        <v>0</v>
      </c>
      <c r="F11" s="29"/>
      <c r="G11" s="28" t="n">
        <f aca="false">SUMIF('Travel &amp; Subsitence'!$A$8:$A$16,SUMMARY!C11,'Travel &amp; Subsitence'!$I$8:$I$16)+SUMIF('Other Costs'!$A$8:$A$17,SUMMARY!C11,'Other Costs'!$F$8:$F$17)</f>
        <v>0</v>
      </c>
      <c r="H11" s="30" t="n">
        <f aca="false">D11+G11*0.25</f>
        <v>0</v>
      </c>
      <c r="I11" s="38"/>
      <c r="J11" s="31" t="n">
        <f aca="false">SUM(D11:I11)</f>
        <v>0</v>
      </c>
      <c r="K11" s="32"/>
      <c r="L11" s="33"/>
      <c r="M11" s="34" t="n">
        <f aca="false">(+J11-K11)*L11</f>
        <v>0</v>
      </c>
      <c r="N11" s="35" t="n">
        <f aca="false">+M11-K11</f>
        <v>0</v>
      </c>
      <c r="P11" s="36"/>
    </row>
    <row r="12" customFormat="false" ht="15" hidden="false" customHeight="false" outlineLevel="0" collapsed="false">
      <c r="B12" s="25" t="s">
        <v>51</v>
      </c>
      <c r="C12" s="37" t="s">
        <v>52</v>
      </c>
      <c r="D12" s="27" t="n">
        <f aca="false">SUMIF('Staff Cost'!$A$8:$A$22,SUMMARY!C12,'Staff Cost'!$I$8:$I$22)</f>
        <v>0</v>
      </c>
      <c r="E12" s="28" t="n">
        <f aca="false">SUMIF(Subcontracting!$A$8:$A$14,SUMMARY!C12,Subcontracting!$G$8:$G$14)</f>
        <v>0</v>
      </c>
      <c r="F12" s="29"/>
      <c r="G12" s="28" t="n">
        <f aca="false">SUMIF('Travel &amp; Subsitence'!$A$8:$A$16,SUMMARY!C12,'Travel &amp; Subsitence'!$I$8:$I$16)+SUMIF('Other Costs'!$A$8:$A$17,SUMMARY!C12,'Other Costs'!$F$8:$F$17)</f>
        <v>0</v>
      </c>
      <c r="H12" s="30" t="n">
        <f aca="false">D12+G12*0.25</f>
        <v>0</v>
      </c>
      <c r="I12" s="38"/>
      <c r="J12" s="31" t="n">
        <f aca="false">SUM(D12:I12)</f>
        <v>0</v>
      </c>
      <c r="K12" s="32"/>
      <c r="L12" s="33"/>
      <c r="M12" s="34" t="n">
        <f aca="false">(+J12-K12)*L12</f>
        <v>0</v>
      </c>
      <c r="N12" s="35" t="n">
        <f aca="false">+M12-K12</f>
        <v>0</v>
      </c>
      <c r="P12" s="36"/>
    </row>
    <row r="13" customFormat="false" ht="15" hidden="false" customHeight="false" outlineLevel="0" collapsed="false">
      <c r="B13" s="25" t="s">
        <v>53</v>
      </c>
      <c r="C13" s="37" t="s">
        <v>54</v>
      </c>
      <c r="D13" s="27" t="n">
        <f aca="false">SUMIF('Staff Cost'!$A$8:$A$22,SUMMARY!C13,'Staff Cost'!$I$8:$I$22)</f>
        <v>0</v>
      </c>
      <c r="E13" s="28" t="n">
        <f aca="false">SUMIF(Subcontracting!$A$8:$A$14,SUMMARY!C13,Subcontracting!$G$8:$G$14)</f>
        <v>0</v>
      </c>
      <c r="F13" s="29"/>
      <c r="G13" s="28" t="n">
        <f aca="false">SUMIF('Travel &amp; Subsitence'!$A$8:$A$16,SUMMARY!C13,'Travel &amp; Subsitence'!$I$8:$I$16)+SUMIF('Other Costs'!$A$8:$A$17,SUMMARY!C13,'Other Costs'!$F$8:$F$17)</f>
        <v>0</v>
      </c>
      <c r="H13" s="30" t="n">
        <f aca="false">D13+G13*0.25</f>
        <v>0</v>
      </c>
      <c r="I13" s="38"/>
      <c r="J13" s="31" t="n">
        <f aca="false">SUM(D13:I13)</f>
        <v>0</v>
      </c>
      <c r="K13" s="32"/>
      <c r="L13" s="33"/>
      <c r="M13" s="34" t="n">
        <f aca="false">(+J13-K13)*L13</f>
        <v>0</v>
      </c>
      <c r="N13" s="35" t="n">
        <f aca="false">+M13-K13</f>
        <v>0</v>
      </c>
      <c r="P13" s="36"/>
    </row>
    <row r="14" customFormat="false" ht="15" hidden="false" customHeight="false" outlineLevel="0" collapsed="false">
      <c r="B14" s="25" t="s">
        <v>55</v>
      </c>
      <c r="C14" s="39" t="s">
        <v>56</v>
      </c>
      <c r="D14" s="27" t="n">
        <f aca="false">SUMIF('Staff Cost'!$A$8:$A$22,SUMMARY!C14,'Staff Cost'!$I$8:$I$22)</f>
        <v>0</v>
      </c>
      <c r="E14" s="28" t="n">
        <f aca="false">SUMIF(Subcontracting!$A$8:$A$14,SUMMARY!C14,Subcontracting!$G$8:$G$14)</f>
        <v>0</v>
      </c>
      <c r="F14" s="29"/>
      <c r="G14" s="28" t="n">
        <f aca="false">SUMIF('Travel &amp; Subsitence'!$A$8:$A$16,SUMMARY!C14,'Travel &amp; Subsitence'!$I$8:$I$16)+SUMIF('Other Costs'!$A$8:$A$17,SUMMARY!C14,'Other Costs'!$F$8:$F$17)</f>
        <v>0</v>
      </c>
      <c r="H14" s="30" t="n">
        <f aca="false">D14+G14*0.25</f>
        <v>0</v>
      </c>
      <c r="I14" s="38"/>
      <c r="J14" s="31" t="n">
        <f aca="false">SUM(D14:I14)</f>
        <v>0</v>
      </c>
      <c r="K14" s="32"/>
      <c r="L14" s="33"/>
      <c r="M14" s="34" t="n">
        <f aca="false">(+J14-K14)*L14</f>
        <v>0</v>
      </c>
      <c r="N14" s="35" t="n">
        <f aca="false">+M14-K14</f>
        <v>0</v>
      </c>
      <c r="P14" s="36"/>
    </row>
    <row r="15" customFormat="false" ht="15" hidden="false" customHeight="false" outlineLevel="0" collapsed="false">
      <c r="B15" s="40" t="s">
        <v>57</v>
      </c>
      <c r="C15" s="39" t="s">
        <v>58</v>
      </c>
      <c r="D15" s="27" t="n">
        <f aca="false">SUMIF('Staff Cost'!$A$8:$A$22,SUMMARY!C15,'Staff Cost'!$I$8:$I$22)</f>
        <v>0</v>
      </c>
      <c r="E15" s="28" t="n">
        <f aca="false">SUMIF(Subcontracting!$A$8:$A$14,SUMMARY!C15,Subcontracting!$G$8:$G$14)</f>
        <v>0</v>
      </c>
      <c r="F15" s="29"/>
      <c r="G15" s="28" t="n">
        <f aca="false">SUMIF('Travel &amp; Subsitence'!$A$8:$A$16,SUMMARY!C15,'Travel &amp; Subsitence'!$I$8:$I$16)+SUMIF('Other Costs'!$A$8:$A$17,SUMMARY!C15,'Other Costs'!$F$8:$F$17)</f>
        <v>0</v>
      </c>
      <c r="H15" s="30" t="n">
        <f aca="false">D15+G15*0.25</f>
        <v>0</v>
      </c>
      <c r="I15" s="38"/>
      <c r="J15" s="31" t="n">
        <f aca="false">SUM(D15:I15)</f>
        <v>0</v>
      </c>
      <c r="K15" s="32"/>
      <c r="L15" s="33"/>
      <c r="M15" s="34" t="n">
        <f aca="false">(+J15-K15)*L15</f>
        <v>0</v>
      </c>
      <c r="N15" s="35" t="n">
        <f aca="false">+M15-K15</f>
        <v>0</v>
      </c>
      <c r="P15" s="36"/>
    </row>
    <row r="16" customFormat="false" ht="15" hidden="false" customHeight="false" outlineLevel="0" collapsed="false">
      <c r="B16" s="25" t="s">
        <v>59</v>
      </c>
      <c r="C16" s="39" t="s">
        <v>60</v>
      </c>
      <c r="D16" s="27" t="n">
        <f aca="false">SUMIF('Staff Cost'!$A$8:$A$22,SUMMARY!C16,'Staff Cost'!$I$8:$I$22)</f>
        <v>0</v>
      </c>
      <c r="E16" s="28" t="n">
        <f aca="false">SUMIF(Subcontracting!$A$8:$A$14,SUMMARY!C16,Subcontracting!$G$8:$G$14)</f>
        <v>0</v>
      </c>
      <c r="F16" s="29"/>
      <c r="G16" s="28" t="n">
        <f aca="false">SUMIF('Travel &amp; Subsitence'!$A$8:$A$16,SUMMARY!C16,'Travel &amp; Subsitence'!$I$8:$I$16)+SUMIF('Other Costs'!$A$8:$A$17,SUMMARY!C16,'Other Costs'!$F$8:$F$17)</f>
        <v>0</v>
      </c>
      <c r="H16" s="30" t="n">
        <f aca="false">D16+G16*0.25</f>
        <v>0</v>
      </c>
      <c r="I16" s="38"/>
      <c r="J16" s="31" t="n">
        <f aca="false">SUM(D16:I16)</f>
        <v>0</v>
      </c>
      <c r="K16" s="32"/>
      <c r="L16" s="33"/>
      <c r="M16" s="34" t="n">
        <f aca="false">(+J16-K16)*L16</f>
        <v>0</v>
      </c>
      <c r="N16" s="35" t="n">
        <f aca="false">+M16-K16</f>
        <v>0</v>
      </c>
      <c r="P16" s="36"/>
    </row>
    <row r="17" customFormat="false" ht="15" hidden="false" customHeight="false" outlineLevel="0" collapsed="false">
      <c r="B17" s="25" t="s">
        <v>61</v>
      </c>
      <c r="C17" s="39" t="s">
        <v>62</v>
      </c>
      <c r="D17" s="27" t="n">
        <f aca="false">SUMIF('Staff Cost'!$A$8:$A$22,SUMMARY!C17,'Staff Cost'!$I$8:$I$22)</f>
        <v>0</v>
      </c>
      <c r="E17" s="28" t="n">
        <f aca="false">SUMIF(Subcontracting!$A$8:$A$14,SUMMARY!C17,Subcontracting!$G$8:$G$14)</f>
        <v>0</v>
      </c>
      <c r="F17" s="29"/>
      <c r="G17" s="28" t="n">
        <f aca="false">SUMIF('Travel &amp; Subsitence'!$A$8:$A$16,SUMMARY!C17,'Travel &amp; Subsitence'!$I$8:$I$16)+SUMIF('Other Costs'!$A$8:$A$17,SUMMARY!C17,'Other Costs'!$F$8:$F$17)</f>
        <v>0</v>
      </c>
      <c r="H17" s="30" t="n">
        <f aca="false">D17+G17*0.25</f>
        <v>0</v>
      </c>
      <c r="I17" s="38"/>
      <c r="J17" s="31" t="n">
        <f aca="false">SUM(D17:I17)</f>
        <v>0</v>
      </c>
      <c r="K17" s="32"/>
      <c r="L17" s="33"/>
      <c r="M17" s="34" t="n">
        <f aca="false">(+J17-K17)*L17</f>
        <v>0</v>
      </c>
      <c r="N17" s="35" t="n">
        <f aca="false">+M17-K17</f>
        <v>0</v>
      </c>
      <c r="P17" s="36"/>
    </row>
    <row r="18" customFormat="false" ht="15" hidden="false" customHeight="false" outlineLevel="0" collapsed="false">
      <c r="B18" s="25" t="s">
        <v>63</v>
      </c>
      <c r="C18" s="39" t="s">
        <v>64</v>
      </c>
      <c r="D18" s="27" t="n">
        <f aca="false">SUMIF('Staff Cost'!$A$8:$A$22,SUMMARY!C18,'Staff Cost'!$I$8:$I$22)</f>
        <v>0</v>
      </c>
      <c r="E18" s="28" t="n">
        <f aca="false">SUMIF(Subcontracting!$A$8:$A$14,SUMMARY!C18,Subcontracting!$G$8:$G$14)</f>
        <v>0</v>
      </c>
      <c r="F18" s="29"/>
      <c r="G18" s="28" t="n">
        <f aca="false">SUMIF('Travel &amp; Subsitence'!$A$8:$A$16,SUMMARY!C18,'Travel &amp; Subsitence'!$I$8:$I$16)+SUMIF('Other Costs'!$A$8:$A$17,SUMMARY!C18,'Other Costs'!$F$8:$F$17)</f>
        <v>0</v>
      </c>
      <c r="H18" s="30" t="n">
        <f aca="false">D18+G18*0.25</f>
        <v>0</v>
      </c>
      <c r="I18" s="38"/>
      <c r="J18" s="31" t="n">
        <f aca="false">SUM(D18:I18)</f>
        <v>0</v>
      </c>
      <c r="K18" s="32"/>
      <c r="L18" s="33"/>
      <c r="M18" s="34" t="n">
        <f aca="false">(+J18-K18)*L18</f>
        <v>0</v>
      </c>
      <c r="N18" s="35" t="n">
        <f aca="false">+M18-K18</f>
        <v>0</v>
      </c>
      <c r="P18" s="36"/>
    </row>
    <row r="19" customFormat="false" ht="15" hidden="false" customHeight="false" outlineLevel="0" collapsed="false">
      <c r="B19" s="25" t="s">
        <v>65</v>
      </c>
      <c r="C19" s="39" t="s">
        <v>66</v>
      </c>
      <c r="D19" s="27" t="n">
        <f aca="false">SUMIF('Staff Cost'!$A$8:$A$22,SUMMARY!C19,'Staff Cost'!$I$8:$I$22)</f>
        <v>0</v>
      </c>
      <c r="E19" s="28" t="n">
        <f aca="false">SUMIF(Subcontracting!$A$8:$A$14,SUMMARY!C19,Subcontracting!$G$8:$G$14)</f>
        <v>0</v>
      </c>
      <c r="F19" s="29"/>
      <c r="G19" s="28" t="n">
        <f aca="false">SUMIF('Travel &amp; Subsitence'!$A$8:$A$16,SUMMARY!C19,'Travel &amp; Subsitence'!$I$8:$I$16)+SUMIF('Other Costs'!$A$8:$A$17,SUMMARY!C19,'Other Costs'!$F$8:$F$17)</f>
        <v>0</v>
      </c>
      <c r="H19" s="30" t="n">
        <f aca="false">D19+G19*0.25</f>
        <v>0</v>
      </c>
      <c r="I19" s="38"/>
      <c r="J19" s="31" t="n">
        <f aca="false">SUM(D19:I19)</f>
        <v>0</v>
      </c>
      <c r="K19" s="32"/>
      <c r="L19" s="33"/>
      <c r="M19" s="34" t="n">
        <f aca="false">(+J19-K19)*L19</f>
        <v>0</v>
      </c>
      <c r="N19" s="35" t="n">
        <f aca="false">+M19-K19</f>
        <v>0</v>
      </c>
      <c r="P19" s="36"/>
    </row>
    <row r="20" customFormat="false" ht="15" hidden="false" customHeight="false" outlineLevel="0" collapsed="false">
      <c r="B20" s="40" t="s">
        <v>67</v>
      </c>
      <c r="C20" s="39" t="s">
        <v>68</v>
      </c>
      <c r="D20" s="27" t="n">
        <f aca="false">SUMIF('Staff Cost'!$A$8:$A$22,SUMMARY!C20,'Staff Cost'!$I$8:$I$22)</f>
        <v>0</v>
      </c>
      <c r="E20" s="28" t="n">
        <f aca="false">SUMIF(Subcontracting!$A$8:$A$14,SUMMARY!C20,Subcontracting!$G$8:$G$14)</f>
        <v>0</v>
      </c>
      <c r="F20" s="29"/>
      <c r="G20" s="28" t="n">
        <f aca="false">SUMIF('Travel &amp; Subsitence'!$A$8:$A$16,SUMMARY!C20,'Travel &amp; Subsitence'!$I$8:$I$16)+SUMIF('Other Costs'!$A$8:$A$17,SUMMARY!C20,'Other Costs'!$F$8:$F$17)</f>
        <v>0</v>
      </c>
      <c r="H20" s="30" t="n">
        <f aca="false">D20+G20*0.25</f>
        <v>0</v>
      </c>
      <c r="I20" s="38"/>
      <c r="J20" s="31" t="n">
        <f aca="false">SUM(D20:I20)</f>
        <v>0</v>
      </c>
      <c r="K20" s="32"/>
      <c r="L20" s="33"/>
      <c r="M20" s="34" t="n">
        <f aca="false">(+J20-K20)*L20</f>
        <v>0</v>
      </c>
      <c r="N20" s="35" t="n">
        <f aca="false">+M20-K20</f>
        <v>0</v>
      </c>
      <c r="P20" s="36"/>
    </row>
    <row r="21" customFormat="false" ht="15" hidden="false" customHeight="false" outlineLevel="0" collapsed="false">
      <c r="B21" s="40" t="s">
        <v>69</v>
      </c>
      <c r="C21" s="39" t="s">
        <v>70</v>
      </c>
      <c r="D21" s="27" t="n">
        <f aca="false">SUMIF('Staff Cost'!$A$8:$A$22,SUMMARY!C21,'Staff Cost'!$I$8:$I$22)</f>
        <v>0</v>
      </c>
      <c r="E21" s="28" t="n">
        <f aca="false">SUMIF(Subcontracting!$A$8:$A$14,SUMMARY!C21,Subcontracting!$G$8:$G$14)</f>
        <v>0</v>
      </c>
      <c r="F21" s="29"/>
      <c r="G21" s="28" t="n">
        <f aca="false">SUMIF('Travel &amp; Subsitence'!$A$8:$A$16,SUMMARY!C21,'Travel &amp; Subsitence'!$I$8:$I$16)+SUMIF('Other Costs'!$A$8:$A$17,SUMMARY!C21,'Other Costs'!$F$8:$F$17)</f>
        <v>0</v>
      </c>
      <c r="H21" s="30" t="n">
        <f aca="false">D21+G21*0.25</f>
        <v>0</v>
      </c>
      <c r="I21" s="38"/>
      <c r="J21" s="31" t="n">
        <f aca="false">SUM(D21:I21)</f>
        <v>0</v>
      </c>
      <c r="K21" s="32"/>
      <c r="L21" s="33"/>
      <c r="M21" s="34" t="n">
        <f aca="false">(+J21-K21)*L21</f>
        <v>0</v>
      </c>
      <c r="N21" s="35" t="n">
        <f aca="false">+M21-K21</f>
        <v>0</v>
      </c>
      <c r="P21" s="36"/>
    </row>
    <row r="22" customFormat="false" ht="15" hidden="false" customHeight="false" outlineLevel="0" collapsed="false">
      <c r="B22" s="25" t="s">
        <v>71</v>
      </c>
      <c r="C22" s="39" t="s">
        <v>72</v>
      </c>
      <c r="D22" s="27" t="n">
        <f aca="false">SUMIF('Staff Cost'!$A$8:$A$22,SUMMARY!C22,'Staff Cost'!$I$8:$I$22)</f>
        <v>0</v>
      </c>
      <c r="E22" s="28" t="n">
        <f aca="false">SUMIF(Subcontracting!$A$8:$A$14,SUMMARY!C22,Subcontracting!$G$8:$G$14)</f>
        <v>0</v>
      </c>
      <c r="F22" s="29"/>
      <c r="G22" s="28" t="n">
        <f aca="false">SUMIF('Travel &amp; Subsitence'!$A$8:$A$16,SUMMARY!C22,'Travel &amp; Subsitence'!$I$8:$I$16)+SUMIF('Other Costs'!$A$8:$A$17,SUMMARY!C22,'Other Costs'!$F$8:$F$17)</f>
        <v>0</v>
      </c>
      <c r="H22" s="30" t="n">
        <f aca="false">D22+G22*0.25</f>
        <v>0</v>
      </c>
      <c r="I22" s="38"/>
      <c r="J22" s="31" t="n">
        <f aca="false">SUM(D22:I22)</f>
        <v>0</v>
      </c>
      <c r="K22" s="32"/>
      <c r="L22" s="33"/>
      <c r="M22" s="34" t="n">
        <f aca="false">(+J22-K22)*L22</f>
        <v>0</v>
      </c>
      <c r="N22" s="35" t="n">
        <f aca="false">+M22-K22</f>
        <v>0</v>
      </c>
      <c r="P22" s="36"/>
    </row>
    <row r="23" customFormat="false" ht="15" hidden="false" customHeight="false" outlineLevel="0" collapsed="false">
      <c r="B23" s="25" t="s">
        <v>73</v>
      </c>
      <c r="C23" s="39" t="s">
        <v>74</v>
      </c>
      <c r="D23" s="27" t="n">
        <f aca="false">SUMIF('Staff Cost'!$A$8:$A$22,SUMMARY!C23,'Staff Cost'!$I$8:$I$22)</f>
        <v>0</v>
      </c>
      <c r="E23" s="28" t="n">
        <f aca="false">SUMIF(Subcontracting!$A$8:$A$14,SUMMARY!C23,Subcontracting!$G$8:$G$14)</f>
        <v>0</v>
      </c>
      <c r="F23" s="29"/>
      <c r="G23" s="28" t="n">
        <f aca="false">SUMIF('Travel &amp; Subsitence'!$A$8:$A$16,SUMMARY!C23,'Travel &amp; Subsitence'!$I$8:$I$16)+SUMIF('Other Costs'!$A$8:$A$17,SUMMARY!C23,'Other Costs'!$F$8:$F$17)</f>
        <v>0</v>
      </c>
      <c r="H23" s="30" t="n">
        <f aca="false">D23+G23*0.25</f>
        <v>0</v>
      </c>
      <c r="I23" s="38"/>
      <c r="J23" s="31" t="n">
        <f aca="false">SUM(D23:I23)</f>
        <v>0</v>
      </c>
      <c r="K23" s="32"/>
      <c r="L23" s="33"/>
      <c r="M23" s="34" t="n">
        <f aca="false">(+J23-K23)*L23</f>
        <v>0</v>
      </c>
      <c r="N23" s="35" t="n">
        <f aca="false">+M23-K23</f>
        <v>0</v>
      </c>
      <c r="P23" s="36"/>
    </row>
    <row r="24" customFormat="false" ht="15" hidden="false" customHeight="false" outlineLevel="0" collapsed="false">
      <c r="B24" s="25" t="s">
        <v>75</v>
      </c>
      <c r="C24" s="39" t="s">
        <v>76</v>
      </c>
      <c r="D24" s="27" t="n">
        <f aca="false">SUMIF('Staff Cost'!$A$8:$A$22,SUMMARY!C24,'Staff Cost'!$I$8:$I$22)</f>
        <v>0</v>
      </c>
      <c r="E24" s="28" t="n">
        <f aca="false">SUMIF(Subcontracting!$A$8:$A$14,SUMMARY!C24,Subcontracting!$G$8:$G$14)</f>
        <v>0</v>
      </c>
      <c r="F24" s="29"/>
      <c r="G24" s="28" t="n">
        <f aca="false">SUMIF('Travel &amp; Subsitence'!$A$8:$A$16,SUMMARY!C24,'Travel &amp; Subsitence'!$I$8:$I$16)+SUMIF('Other Costs'!$A$8:$A$17,SUMMARY!C24,'Other Costs'!$F$8:$F$17)</f>
        <v>0</v>
      </c>
      <c r="H24" s="30" t="n">
        <f aca="false">D24+G24*0.25</f>
        <v>0</v>
      </c>
      <c r="I24" s="38"/>
      <c r="J24" s="31" t="n">
        <f aca="false">SUM(D24:I24)</f>
        <v>0</v>
      </c>
      <c r="K24" s="32"/>
      <c r="L24" s="33"/>
      <c r="M24" s="34" t="n">
        <f aca="false">(+J24-K24)*L24</f>
        <v>0</v>
      </c>
      <c r="N24" s="35" t="n">
        <f aca="false">+M24-K24</f>
        <v>0</v>
      </c>
      <c r="P24" s="36"/>
    </row>
    <row r="25" customFormat="false" ht="15" hidden="false" customHeight="false" outlineLevel="0" collapsed="false">
      <c r="B25" s="25" t="s">
        <v>77</v>
      </c>
      <c r="C25" s="39" t="s">
        <v>78</v>
      </c>
      <c r="D25" s="27" t="n">
        <f aca="false">SUMIF('Staff Cost'!$A$8:$A$22,SUMMARY!C25,'Staff Cost'!$I$8:$I$22)</f>
        <v>0</v>
      </c>
      <c r="E25" s="28" t="n">
        <f aca="false">SUMIF(Subcontracting!$A$8:$A$14,SUMMARY!C25,Subcontracting!$G$8:$G$14)</f>
        <v>0</v>
      </c>
      <c r="F25" s="29"/>
      <c r="G25" s="28" t="n">
        <f aca="false">SUMIF('Travel &amp; Subsitence'!$A$8:$A$16,SUMMARY!C25,'Travel &amp; Subsitence'!$I$8:$I$16)+SUMIF('Other Costs'!$A$8:$A$17,SUMMARY!C25,'Other Costs'!$F$8:$F$17)</f>
        <v>0</v>
      </c>
      <c r="H25" s="30" t="n">
        <f aca="false">D25+G25*0.25</f>
        <v>0</v>
      </c>
      <c r="I25" s="41"/>
      <c r="J25" s="31" t="n">
        <f aca="false">SUM(D25:I25)</f>
        <v>0</v>
      </c>
      <c r="K25" s="32"/>
      <c r="L25" s="33"/>
      <c r="M25" s="34" t="n">
        <f aca="false">(+J25-K25)*L25</f>
        <v>0</v>
      </c>
      <c r="N25" s="35" t="n">
        <f aca="false">+M25-K25</f>
        <v>0</v>
      </c>
      <c r="P25" s="42"/>
    </row>
    <row r="26" customFormat="false" ht="15" hidden="false" customHeight="false" outlineLevel="0" collapsed="false">
      <c r="B26" s="25" t="s">
        <v>79</v>
      </c>
      <c r="C26" s="39" t="s">
        <v>80</v>
      </c>
      <c r="D26" s="27" t="n">
        <f aca="false">SUMIF('Staff Cost'!$A$8:$A$22,SUMMARY!C26,'Staff Cost'!$I$8:$I$22)</f>
        <v>0</v>
      </c>
      <c r="E26" s="28" t="n">
        <f aca="false">SUMIF(Subcontracting!$A$8:$A$14,SUMMARY!C26,Subcontracting!$G$8:$G$14)</f>
        <v>0</v>
      </c>
      <c r="F26" s="29"/>
      <c r="G26" s="28" t="n">
        <f aca="false">SUMIF('Travel &amp; Subsitence'!$A$8:$A$16,SUMMARY!C26,'Travel &amp; Subsitence'!$I$8:$I$16)+SUMIF('Other Costs'!$A$8:$A$17,SUMMARY!C26,'Other Costs'!$F$8:$F$17)</f>
        <v>0</v>
      </c>
      <c r="H26" s="30" t="n">
        <f aca="false">D26+G26*0.25</f>
        <v>0</v>
      </c>
      <c r="I26" s="41"/>
      <c r="J26" s="31" t="n">
        <f aca="false">SUM(D26:I26)</f>
        <v>0</v>
      </c>
      <c r="K26" s="32"/>
      <c r="L26" s="33"/>
      <c r="M26" s="34" t="n">
        <f aca="false">(+J26-K26)*L26</f>
        <v>0</v>
      </c>
      <c r="N26" s="35" t="n">
        <f aca="false">+M26-K26</f>
        <v>0</v>
      </c>
      <c r="P26" s="42"/>
    </row>
    <row r="27" customFormat="false" ht="15" hidden="false" customHeight="false" outlineLevel="0" collapsed="false">
      <c r="B27" s="25" t="s">
        <v>81</v>
      </c>
      <c r="C27" s="39" t="s">
        <v>82</v>
      </c>
      <c r="D27" s="27" t="n">
        <f aca="false">SUMIF('Staff Cost'!$A$8:$A$22,SUMMARY!C27,'Staff Cost'!$I$8:$I$22)</f>
        <v>0</v>
      </c>
      <c r="E27" s="28" t="n">
        <f aca="false">SUMIF(Subcontracting!$A$8:$A$14,SUMMARY!C27,Subcontracting!$G$8:$G$14)</f>
        <v>0</v>
      </c>
      <c r="F27" s="29"/>
      <c r="G27" s="28" t="n">
        <f aca="false">SUMIF('Travel &amp; Subsitence'!$A$8:$A$16,SUMMARY!C27,'Travel &amp; Subsitence'!$I$8:$I$16)+SUMIF('Other Costs'!$A$8:$A$17,SUMMARY!C27,'Other Costs'!$F$8:$F$17)</f>
        <v>0</v>
      </c>
      <c r="H27" s="30" t="n">
        <f aca="false">D27+G27*0.25</f>
        <v>0</v>
      </c>
      <c r="I27" s="41"/>
      <c r="J27" s="31" t="n">
        <f aca="false">SUM(D27:I27)</f>
        <v>0</v>
      </c>
      <c r="K27" s="32"/>
      <c r="L27" s="33"/>
      <c r="M27" s="34" t="n">
        <f aca="false">(+J27-K27)*L27</f>
        <v>0</v>
      </c>
      <c r="N27" s="35" t="n">
        <f aca="false">+M27-K27</f>
        <v>0</v>
      </c>
      <c r="P27" s="42"/>
    </row>
    <row r="28" customFormat="false" ht="15.75" hidden="false" customHeight="false" outlineLevel="0" collapsed="false">
      <c r="C28" s="43" t="s">
        <v>83</v>
      </c>
      <c r="D28" s="44" t="n">
        <f aca="false">SUM(D10:D27)</f>
        <v>0</v>
      </c>
      <c r="E28" s="45" t="n">
        <f aca="false">SUM(E10:E27)</f>
        <v>0</v>
      </c>
      <c r="F28" s="45" t="n">
        <f aca="false">SUM(F10:F27)</f>
        <v>0</v>
      </c>
      <c r="G28" s="45" t="n">
        <f aca="false">SUM(G10:G27)</f>
        <v>0</v>
      </c>
      <c r="H28" s="45" t="n">
        <f aca="false">SUM(H10:H27)</f>
        <v>0</v>
      </c>
      <c r="I28" s="45" t="n">
        <f aca="false">SUM(I10:I27)</f>
        <v>0</v>
      </c>
      <c r="J28" s="46" t="n">
        <f aca="false">SUM(J10:J27)</f>
        <v>0</v>
      </c>
      <c r="K28" s="46" t="n">
        <f aca="false">SUM(K10:K27)</f>
        <v>0</v>
      </c>
      <c r="L28" s="47"/>
      <c r="M28" s="45" t="n">
        <f aca="false">SUM(M10:M27)</f>
        <v>0</v>
      </c>
      <c r="N28" s="48" t="n">
        <f aca="false">SUM(N10:N27)</f>
        <v>0</v>
      </c>
      <c r="P28" s="49"/>
    </row>
    <row r="32" customFormat="false" ht="18.75" hidden="false" customHeight="false" outlineLevel="0" collapsed="false">
      <c r="C32" s="15" t="s">
        <v>3</v>
      </c>
      <c r="D32" s="50" t="s">
        <v>84</v>
      </c>
    </row>
    <row r="35" customFormat="false" ht="15.75" hidden="false" customHeight="false" outlineLevel="0" collapsed="false"/>
    <row r="36" customFormat="false" ht="30.75" hidden="false" customHeight="true" outlineLevel="0" collapsed="false">
      <c r="D36" s="16" t="s">
        <v>31</v>
      </c>
      <c r="E36" s="16"/>
      <c r="F36" s="16"/>
      <c r="G36" s="16"/>
      <c r="H36" s="16"/>
      <c r="I36" s="16"/>
      <c r="J36" s="16"/>
      <c r="K36" s="16" t="s">
        <v>32</v>
      </c>
      <c r="L36" s="16" t="s">
        <v>33</v>
      </c>
      <c r="M36" s="16"/>
      <c r="N36" s="16"/>
      <c r="O36" s="17"/>
      <c r="P36" s="18" t="s">
        <v>34</v>
      </c>
    </row>
    <row r="37" customFormat="false" ht="60" hidden="false" customHeight="false" outlineLevel="0" collapsed="false">
      <c r="C37" s="19" t="s">
        <v>35</v>
      </c>
      <c r="D37" s="20" t="s">
        <v>36</v>
      </c>
      <c r="E37" s="21" t="s">
        <v>37</v>
      </c>
      <c r="F37" s="21" t="s">
        <v>38</v>
      </c>
      <c r="G37" s="21" t="s">
        <v>39</v>
      </c>
      <c r="H37" s="21" t="s">
        <v>40</v>
      </c>
      <c r="I37" s="21" t="s">
        <v>41</v>
      </c>
      <c r="J37" s="22" t="s">
        <v>42</v>
      </c>
      <c r="K37" s="23" t="s">
        <v>32</v>
      </c>
      <c r="L37" s="20" t="s">
        <v>43</v>
      </c>
      <c r="M37" s="21" t="s">
        <v>44</v>
      </c>
      <c r="N37" s="22" t="s">
        <v>45</v>
      </c>
      <c r="P37" s="24" t="s">
        <v>46</v>
      </c>
    </row>
    <row r="38" customFormat="false" ht="15" hidden="false" customHeight="false" outlineLevel="0" collapsed="false">
      <c r="B38" s="25" t="s">
        <v>47</v>
      </c>
      <c r="C38" s="26" t="s">
        <v>48</v>
      </c>
      <c r="D38" s="27" t="n">
        <f aca="false">SUMIFS('Staff Cost'!$I$8:$I$22,'Staff Cost'!$B$8:$B$22,SUMMARY!$D$32,'Staff Cost'!$A$8:$A$22,SUMMARY!$C38)</f>
        <v>0</v>
      </c>
      <c r="E38" s="28" t="n">
        <f aca="false">SUMIFS(Subcontracting!$G$8:$G$14,Subcontracting!$A$8:$A$14,SUMMARY!C38,Subcontracting!$B$8:$B$14,SUMMARY!$D$32)</f>
        <v>0</v>
      </c>
      <c r="F38" s="51"/>
      <c r="G38" s="28" t="n">
        <f aca="false">SUMIFS('Travel &amp; Subsitence'!$I$8:$I$16,'Travel &amp; Subsitence'!$A$8:$A$16,SUMMARY!C38,'Travel &amp; Subsitence'!$B$8:$B$16,SUMMARY!$D$32)+SUMIFS('Other Costs'!$F$8:$F$17,'Other Costs'!$A$8:$A$17,SUMMARY!C38,'Other Costs'!$B$8:$B$17,SUMMARY!$D$32)</f>
        <v>0</v>
      </c>
      <c r="H38" s="30" t="n">
        <f aca="false">D38+G38*0.25</f>
        <v>0</v>
      </c>
      <c r="I38" s="29"/>
      <c r="J38" s="31" t="n">
        <f aca="false">D38+E38+F38+G38+H38+I38</f>
        <v>0</v>
      </c>
      <c r="K38" s="32"/>
      <c r="L38" s="33"/>
      <c r="M38" s="34" t="n">
        <f aca="false">(+J38-K38)*L38</f>
        <v>0</v>
      </c>
      <c r="N38" s="35" t="n">
        <f aca="false">+M38-K38</f>
        <v>0</v>
      </c>
      <c r="P38" s="36"/>
    </row>
    <row r="39" customFormat="false" ht="15" hidden="false" customHeight="false" outlineLevel="0" collapsed="false">
      <c r="B39" s="25" t="s">
        <v>49</v>
      </c>
      <c r="C39" s="37" t="s">
        <v>85</v>
      </c>
      <c r="D39" s="27" t="n">
        <f aca="false">SUMIFS('Staff Cost'!$I$8:$I$22,'Staff Cost'!$B$8:$B$22,SUMMARY!$D$32,'Staff Cost'!$A$8:$A$22,SUMMARY!$C39)</f>
        <v>0</v>
      </c>
      <c r="E39" s="28" t="n">
        <f aca="false">SUMIFS(Subcontracting!$G$8:$G$14,Subcontracting!$A$8:$A$14,SUMMARY!C39,Subcontracting!$B$8:$B$14,SUMMARY!$D$32)</f>
        <v>0</v>
      </c>
      <c r="F39" s="51"/>
      <c r="G39" s="28" t="n">
        <f aca="false">SUMIFS('Travel &amp; Subsitence'!$I$8:$I$16,'Travel &amp; Subsitence'!$A$8:$A$16,SUMMARY!C39,'Travel &amp; Subsitence'!$B$8:$B$16,SUMMARY!$D$32)+SUMIFS('Other Costs'!$F$8:$F$17,'Other Costs'!$A$8:$A$17,SUMMARY!C39,'Other Costs'!$B$8:$B$17,SUMMARY!$D$32)</f>
        <v>0</v>
      </c>
      <c r="H39" s="30" t="n">
        <f aca="false">D39+G39*0.25</f>
        <v>0</v>
      </c>
      <c r="I39" s="38"/>
      <c r="J39" s="31" t="n">
        <f aca="false">D39+E39+F39+G39+H39+I39</f>
        <v>0</v>
      </c>
      <c r="K39" s="32"/>
      <c r="L39" s="33"/>
      <c r="M39" s="34" t="n">
        <f aca="false">(+J39-K39)*L39</f>
        <v>0</v>
      </c>
      <c r="N39" s="35" t="n">
        <f aca="false">+M39-K39</f>
        <v>0</v>
      </c>
      <c r="P39" s="36"/>
    </row>
    <row r="40" customFormat="false" ht="15" hidden="false" customHeight="false" outlineLevel="0" collapsed="false">
      <c r="B40" s="25" t="s">
        <v>51</v>
      </c>
      <c r="C40" s="37" t="s">
        <v>86</v>
      </c>
      <c r="D40" s="27" t="n">
        <f aca="false">SUMIFS('Staff Cost'!$I$8:$I$22,'Staff Cost'!$B$8:$B$22,SUMMARY!$D$32,'Staff Cost'!$A$8:$A$22,SUMMARY!$C40)</f>
        <v>0</v>
      </c>
      <c r="E40" s="28" t="n">
        <f aca="false">SUMIFS(Subcontracting!$G$8:$G$14,Subcontracting!$A$8:$A$14,SUMMARY!C40,Subcontracting!$B$8:$B$14,SUMMARY!$D$32)</f>
        <v>0</v>
      </c>
      <c r="F40" s="51"/>
      <c r="G40" s="28" t="n">
        <f aca="false">SUMIFS('Travel &amp; Subsitence'!$I$8:$I$16,'Travel &amp; Subsitence'!$A$8:$A$16,SUMMARY!C40,'Travel &amp; Subsitence'!$B$8:$B$16,SUMMARY!$D$32)+SUMIFS('Other Costs'!$F$8:$F$17,'Other Costs'!$A$8:$A$17,SUMMARY!C40,'Other Costs'!$B$8:$B$17,SUMMARY!$D$32)</f>
        <v>0</v>
      </c>
      <c r="H40" s="30" t="n">
        <f aca="false">D40+G40*0.25</f>
        <v>0</v>
      </c>
      <c r="I40" s="38"/>
      <c r="J40" s="31" t="n">
        <f aca="false">D40+E40+F40+G40+H40+I40</f>
        <v>0</v>
      </c>
      <c r="K40" s="32"/>
      <c r="L40" s="33"/>
      <c r="M40" s="34" t="n">
        <f aca="false">(+J40-K40)*L40</f>
        <v>0</v>
      </c>
      <c r="N40" s="35" t="n">
        <f aca="false">+M40-K40</f>
        <v>0</v>
      </c>
      <c r="P40" s="36"/>
    </row>
    <row r="41" customFormat="false" ht="15" hidden="false" customHeight="false" outlineLevel="0" collapsed="false">
      <c r="B41" s="25" t="s">
        <v>53</v>
      </c>
      <c r="C41" s="37" t="s">
        <v>87</v>
      </c>
      <c r="D41" s="27" t="n">
        <f aca="false">SUMIFS('Staff Cost'!$I$8:$I$22,'Staff Cost'!$B$8:$B$22,SUMMARY!$D$32,'Staff Cost'!$A$8:$A$22,SUMMARY!$C41)</f>
        <v>0</v>
      </c>
      <c r="E41" s="28" t="n">
        <f aca="false">SUMIFS(Subcontracting!$G$8:$G$14,Subcontracting!$A$8:$A$14,SUMMARY!C41,Subcontracting!$B$8:$B$14,SUMMARY!$D$32)</f>
        <v>0</v>
      </c>
      <c r="F41" s="51"/>
      <c r="G41" s="28" t="n">
        <f aca="false">SUMIFS('Travel &amp; Subsitence'!$I$8:$I$16,'Travel &amp; Subsitence'!$A$8:$A$16,SUMMARY!C41,'Travel &amp; Subsitence'!$B$8:$B$16,SUMMARY!$D$32)+SUMIFS('Other Costs'!$F$8:$F$17,'Other Costs'!$A$8:$A$17,SUMMARY!C41,'Other Costs'!$B$8:$B$17,SUMMARY!$D$32)</f>
        <v>0</v>
      </c>
      <c r="H41" s="30" t="n">
        <f aca="false">D41+G41*0.25</f>
        <v>0</v>
      </c>
      <c r="I41" s="38"/>
      <c r="J41" s="31" t="n">
        <f aca="false">D41+E41+F41+G41+H41+I41</f>
        <v>0</v>
      </c>
      <c r="K41" s="32"/>
      <c r="L41" s="33"/>
      <c r="M41" s="34" t="n">
        <f aca="false">(+J41-K41)*L41</f>
        <v>0</v>
      </c>
      <c r="N41" s="35" t="n">
        <f aca="false">+M41-K41</f>
        <v>0</v>
      </c>
      <c r="P41" s="36"/>
    </row>
    <row r="42" customFormat="false" ht="15" hidden="false" customHeight="false" outlineLevel="0" collapsed="false">
      <c r="B42" s="25" t="s">
        <v>55</v>
      </c>
      <c r="C42" s="39" t="s">
        <v>88</v>
      </c>
      <c r="D42" s="27" t="n">
        <f aca="false">SUMIFS('Staff Cost'!$I$8:$I$22,'Staff Cost'!$B$8:$B$22,SUMMARY!$D$32,'Staff Cost'!$A$8:$A$22,SUMMARY!$C42)</f>
        <v>0</v>
      </c>
      <c r="E42" s="28" t="n">
        <f aca="false">SUMIFS(Subcontracting!$G$8:$G$14,Subcontracting!$A$8:$A$14,SUMMARY!C42,Subcontracting!$B$8:$B$14,SUMMARY!$D$32)</f>
        <v>0</v>
      </c>
      <c r="F42" s="51"/>
      <c r="G42" s="28" t="n">
        <f aca="false">SUMIFS('Travel &amp; Subsitence'!$I$8:$I$16,'Travel &amp; Subsitence'!$A$8:$A$16,SUMMARY!C42,'Travel &amp; Subsitence'!$B$8:$B$16,SUMMARY!$D$32)+SUMIFS('Other Costs'!$F$8:$F$17,'Other Costs'!$A$8:$A$17,SUMMARY!C42,'Other Costs'!$B$8:$B$17,SUMMARY!$D$32)</f>
        <v>0</v>
      </c>
      <c r="H42" s="30" t="n">
        <f aca="false">D42+G42*0.25</f>
        <v>0</v>
      </c>
      <c r="I42" s="38"/>
      <c r="J42" s="31" t="n">
        <f aca="false">D42+E42+F42+G42+H42+I42</f>
        <v>0</v>
      </c>
      <c r="K42" s="32"/>
      <c r="L42" s="33"/>
      <c r="M42" s="34" t="n">
        <f aca="false">(+J42-K42)*L42</f>
        <v>0</v>
      </c>
      <c r="N42" s="35" t="n">
        <f aca="false">+M42-K42</f>
        <v>0</v>
      </c>
      <c r="P42" s="36"/>
    </row>
    <row r="43" customFormat="false" ht="15" hidden="false" customHeight="false" outlineLevel="0" collapsed="false">
      <c r="B43" s="40" t="s">
        <v>57</v>
      </c>
      <c r="C43" s="39" t="s">
        <v>89</v>
      </c>
      <c r="D43" s="27" t="n">
        <f aca="false">SUMIFS('Staff Cost'!$I$8:$I$22,'Staff Cost'!$B$8:$B$22,SUMMARY!$D$32,'Staff Cost'!$A$8:$A$22,SUMMARY!$C43)</f>
        <v>0</v>
      </c>
      <c r="E43" s="28" t="n">
        <f aca="false">SUMIFS(Subcontracting!$G$8:$G$14,Subcontracting!$A$8:$A$14,SUMMARY!C43,Subcontracting!$B$8:$B$14,SUMMARY!$D$32)</f>
        <v>0</v>
      </c>
      <c r="F43" s="51"/>
      <c r="G43" s="28" t="n">
        <f aca="false">SUMIFS('Travel &amp; Subsitence'!$I$8:$I$16,'Travel &amp; Subsitence'!$A$8:$A$16,SUMMARY!C43,'Travel &amp; Subsitence'!$B$8:$B$16,SUMMARY!$D$32)+SUMIFS('Other Costs'!$F$8:$F$17,'Other Costs'!$A$8:$A$17,SUMMARY!C43,'Other Costs'!$B$8:$B$17,SUMMARY!$D$32)</f>
        <v>0</v>
      </c>
      <c r="H43" s="30" t="n">
        <f aca="false">D43+G43*0.25</f>
        <v>0</v>
      </c>
      <c r="I43" s="38"/>
      <c r="J43" s="31" t="n">
        <f aca="false">D43+E43+F43+G43+H43+I43</f>
        <v>0</v>
      </c>
      <c r="K43" s="32"/>
      <c r="L43" s="33"/>
      <c r="M43" s="34" t="n">
        <f aca="false">(+J43-K43)*L43</f>
        <v>0</v>
      </c>
      <c r="N43" s="35" t="n">
        <f aca="false">+M43-K43</f>
        <v>0</v>
      </c>
      <c r="P43" s="36"/>
    </row>
    <row r="44" customFormat="false" ht="15" hidden="false" customHeight="false" outlineLevel="0" collapsed="false">
      <c r="B44" s="25" t="s">
        <v>59</v>
      </c>
      <c r="C44" s="39" t="s">
        <v>90</v>
      </c>
      <c r="D44" s="27" t="n">
        <f aca="false">SUMIFS('Staff Cost'!$I$8:$I$22,'Staff Cost'!$B$8:$B$22,SUMMARY!$D$32,'Staff Cost'!$A$8:$A$22,SUMMARY!$C44)</f>
        <v>0</v>
      </c>
      <c r="E44" s="28" t="n">
        <f aca="false">SUMIFS(Subcontracting!$G$8:$G$14,Subcontracting!$A$8:$A$14,SUMMARY!C44,Subcontracting!$B$8:$B$14,SUMMARY!$D$32)</f>
        <v>0</v>
      </c>
      <c r="F44" s="51"/>
      <c r="G44" s="28" t="n">
        <f aca="false">SUMIFS('Travel &amp; Subsitence'!$I$8:$I$16,'Travel &amp; Subsitence'!$A$8:$A$16,SUMMARY!C44,'Travel &amp; Subsitence'!$B$8:$B$16,SUMMARY!$D$32)+SUMIFS('Other Costs'!$F$8:$F$17,'Other Costs'!$A$8:$A$17,SUMMARY!C44,'Other Costs'!$B$8:$B$17,SUMMARY!$D$32)</f>
        <v>0</v>
      </c>
      <c r="H44" s="30" t="n">
        <f aca="false">D44+G44*0.25</f>
        <v>0</v>
      </c>
      <c r="I44" s="38"/>
      <c r="J44" s="31" t="n">
        <f aca="false">D44+E44+F44+G44+H44+I44</f>
        <v>0</v>
      </c>
      <c r="K44" s="32"/>
      <c r="L44" s="33"/>
      <c r="M44" s="34" t="n">
        <f aca="false">(+J44-K44)*L44</f>
        <v>0</v>
      </c>
      <c r="N44" s="35" t="n">
        <f aca="false">+M44-K44</f>
        <v>0</v>
      </c>
      <c r="P44" s="36"/>
    </row>
    <row r="45" customFormat="false" ht="15" hidden="false" customHeight="false" outlineLevel="0" collapsed="false">
      <c r="B45" s="25" t="s">
        <v>61</v>
      </c>
      <c r="C45" s="39" t="s">
        <v>91</v>
      </c>
      <c r="D45" s="27" t="n">
        <f aca="false">SUMIFS('Staff Cost'!$I$8:$I$22,'Staff Cost'!$B$8:$B$22,SUMMARY!$D$32,'Staff Cost'!$A$8:$A$22,SUMMARY!$C45)</f>
        <v>0</v>
      </c>
      <c r="E45" s="28" t="n">
        <f aca="false">SUMIFS(Subcontracting!$G$8:$G$14,Subcontracting!$A$8:$A$14,SUMMARY!C45,Subcontracting!$B$8:$B$14,SUMMARY!$D$32)</f>
        <v>0</v>
      </c>
      <c r="F45" s="51"/>
      <c r="G45" s="28" t="n">
        <f aca="false">SUMIFS('Travel &amp; Subsitence'!$I$8:$I$16,'Travel &amp; Subsitence'!$A$8:$A$16,SUMMARY!C45,'Travel &amp; Subsitence'!$B$8:$B$16,SUMMARY!$D$32)+SUMIFS('Other Costs'!$F$8:$F$17,'Other Costs'!$A$8:$A$17,SUMMARY!C45,'Other Costs'!$B$8:$B$17,SUMMARY!$D$32)</f>
        <v>0</v>
      </c>
      <c r="H45" s="30" t="n">
        <f aca="false">D45+G45*0.25</f>
        <v>0</v>
      </c>
      <c r="I45" s="38"/>
      <c r="J45" s="31" t="n">
        <f aca="false">D45+E45+F45+G45+H45+I45</f>
        <v>0</v>
      </c>
      <c r="K45" s="32"/>
      <c r="L45" s="33"/>
      <c r="M45" s="34" t="n">
        <f aca="false">(+J45-K45)*L45</f>
        <v>0</v>
      </c>
      <c r="N45" s="35" t="n">
        <f aca="false">+M45-K45</f>
        <v>0</v>
      </c>
      <c r="P45" s="36"/>
    </row>
    <row r="46" customFormat="false" ht="15" hidden="false" customHeight="false" outlineLevel="0" collapsed="false">
      <c r="B46" s="25" t="s">
        <v>63</v>
      </c>
      <c r="C46" s="39" t="s">
        <v>92</v>
      </c>
      <c r="D46" s="27" t="n">
        <f aca="false">SUMIFS('Staff Cost'!$I$8:$I$22,'Staff Cost'!$B$8:$B$22,SUMMARY!$D$32,'Staff Cost'!$A$8:$A$22,SUMMARY!$C46)</f>
        <v>0</v>
      </c>
      <c r="E46" s="28" t="n">
        <f aca="false">SUMIFS(Subcontracting!$G$8:$G$14,Subcontracting!$A$8:$A$14,SUMMARY!C46,Subcontracting!$B$8:$B$14,SUMMARY!$D$32)</f>
        <v>0</v>
      </c>
      <c r="F46" s="51"/>
      <c r="G46" s="28" t="n">
        <f aca="false">SUMIFS('Travel &amp; Subsitence'!$I$8:$I$16,'Travel &amp; Subsitence'!$A$8:$A$16,SUMMARY!C46,'Travel &amp; Subsitence'!$B$8:$B$16,SUMMARY!$D$32)+SUMIFS('Other Costs'!$F$8:$F$17,'Other Costs'!$A$8:$A$17,SUMMARY!C46,'Other Costs'!$B$8:$B$17,SUMMARY!$D$32)</f>
        <v>0</v>
      </c>
      <c r="H46" s="30" t="n">
        <f aca="false">D46+G46*0.25</f>
        <v>0</v>
      </c>
      <c r="I46" s="38"/>
      <c r="J46" s="31" t="n">
        <f aca="false">D46+E46+F46+G46+H46+I46</f>
        <v>0</v>
      </c>
      <c r="K46" s="32"/>
      <c r="L46" s="33"/>
      <c r="M46" s="34" t="n">
        <f aca="false">(+J46-K46)*L46</f>
        <v>0</v>
      </c>
      <c r="N46" s="35" t="n">
        <f aca="false">+M46-K46</f>
        <v>0</v>
      </c>
      <c r="P46" s="36"/>
    </row>
    <row r="47" customFormat="false" ht="15" hidden="false" customHeight="false" outlineLevel="0" collapsed="false">
      <c r="B47" s="25" t="s">
        <v>65</v>
      </c>
      <c r="C47" s="39" t="s">
        <v>93</v>
      </c>
      <c r="D47" s="27" t="n">
        <f aca="false">SUMIFS('Staff Cost'!$I$8:$I$22,'Staff Cost'!$B$8:$B$22,SUMMARY!$D$32,'Staff Cost'!$A$8:$A$22,SUMMARY!$C47)</f>
        <v>0</v>
      </c>
      <c r="E47" s="28" t="n">
        <f aca="false">SUMIFS(Subcontracting!$G$8:$G$14,Subcontracting!$A$8:$A$14,SUMMARY!C47,Subcontracting!$B$8:$B$14,SUMMARY!$D$32)</f>
        <v>0</v>
      </c>
      <c r="F47" s="51"/>
      <c r="G47" s="28" t="n">
        <f aca="false">SUMIFS('Travel &amp; Subsitence'!$I$8:$I$16,'Travel &amp; Subsitence'!$A$8:$A$16,SUMMARY!C47,'Travel &amp; Subsitence'!$B$8:$B$16,SUMMARY!$D$32)+SUMIFS('Other Costs'!$F$8:$F$17,'Other Costs'!$A$8:$A$17,SUMMARY!C47,'Other Costs'!$B$8:$B$17,SUMMARY!$D$32)</f>
        <v>0</v>
      </c>
      <c r="H47" s="30" t="n">
        <f aca="false">D47+G47*0.25</f>
        <v>0</v>
      </c>
      <c r="I47" s="38"/>
      <c r="J47" s="31" t="n">
        <f aca="false">D47+E47+F47+G47+H47+I47</f>
        <v>0</v>
      </c>
      <c r="K47" s="32"/>
      <c r="L47" s="33"/>
      <c r="M47" s="34" t="n">
        <f aca="false">(+J47-K47)*L47</f>
        <v>0</v>
      </c>
      <c r="N47" s="35" t="n">
        <f aca="false">+M47-K47</f>
        <v>0</v>
      </c>
      <c r="P47" s="36"/>
    </row>
    <row r="48" customFormat="false" ht="15" hidden="false" customHeight="false" outlineLevel="0" collapsed="false">
      <c r="B48" s="40" t="s">
        <v>67</v>
      </c>
      <c r="C48" s="39"/>
      <c r="D48" s="27" t="n">
        <f aca="false">SUMIFS('Staff Cost'!$I$8:$I$22,'Staff Cost'!$B$8:$B$22,SUMMARY!$D$32,'Staff Cost'!$A$8:$A$22,SUMMARY!$C48)</f>
        <v>0</v>
      </c>
      <c r="E48" s="28" t="n">
        <f aca="false">SUMIFS(Subcontracting!$G$8:$G$14,Subcontracting!$A$8:$A$14,SUMMARY!C48,Subcontracting!$B$8:$B$14,SUMMARY!$D$32)</f>
        <v>0</v>
      </c>
      <c r="F48" s="51"/>
      <c r="G48" s="28" t="n">
        <f aca="false">SUMIFS('Travel &amp; Subsitence'!$I$8:$I$16,'Travel &amp; Subsitence'!$A$8:$A$16,SUMMARY!C48,'Travel &amp; Subsitence'!$B$8:$B$16,SUMMARY!$D$32)+SUMIFS('Other Costs'!$F$8:$F$17,'Other Costs'!$A$8:$A$17,SUMMARY!C48,'Other Costs'!$B$8:$B$17,SUMMARY!$D$32)</f>
        <v>0</v>
      </c>
      <c r="H48" s="30" t="n">
        <f aca="false">D48+G48*0.25</f>
        <v>0</v>
      </c>
      <c r="I48" s="38"/>
      <c r="J48" s="31" t="n">
        <f aca="false">D48+E48+F48+G48+H48+I48</f>
        <v>0</v>
      </c>
      <c r="K48" s="32"/>
      <c r="L48" s="33"/>
      <c r="M48" s="34" t="n">
        <f aca="false">(+J48-K48)*L48</f>
        <v>0</v>
      </c>
      <c r="N48" s="35" t="n">
        <f aca="false">+M48-K48</f>
        <v>0</v>
      </c>
      <c r="P48" s="36"/>
    </row>
    <row r="49" customFormat="false" ht="15" hidden="false" customHeight="false" outlineLevel="0" collapsed="false">
      <c r="B49" s="40" t="s">
        <v>69</v>
      </c>
      <c r="C49" s="39"/>
      <c r="D49" s="27" t="n">
        <f aca="false">SUMIFS('Staff Cost'!$I$8:$I$22,'Staff Cost'!$B$8:$B$22,SUMMARY!$D$32,'Staff Cost'!$A$8:$A$22,SUMMARY!$C49)</f>
        <v>0</v>
      </c>
      <c r="E49" s="28" t="n">
        <f aca="false">SUMIFS(Subcontracting!$G$8:$G$14,Subcontracting!$A$8:$A$14,SUMMARY!C49,Subcontracting!$B$8:$B$14,SUMMARY!$D$32)</f>
        <v>0</v>
      </c>
      <c r="F49" s="51"/>
      <c r="G49" s="28" t="n">
        <f aca="false">SUMIFS('Travel &amp; Subsitence'!$I$8:$I$16,'Travel &amp; Subsitence'!$A$8:$A$16,SUMMARY!C49,'Travel &amp; Subsitence'!$B$8:$B$16,SUMMARY!$D$32)+SUMIFS('Other Costs'!$F$8:$F$17,'Other Costs'!$A$8:$A$17,SUMMARY!C49,'Other Costs'!$B$8:$B$17,SUMMARY!$D$32)</f>
        <v>0</v>
      </c>
      <c r="H49" s="30" t="n">
        <f aca="false">D49+G49*0.25</f>
        <v>0</v>
      </c>
      <c r="I49" s="38"/>
      <c r="J49" s="31" t="n">
        <f aca="false">D49+E49+F49+G49+H49+I49</f>
        <v>0</v>
      </c>
      <c r="K49" s="32"/>
      <c r="L49" s="33"/>
      <c r="M49" s="34" t="n">
        <f aca="false">(+J49-K49)*L49</f>
        <v>0</v>
      </c>
      <c r="N49" s="35" t="n">
        <f aca="false">+M49-K49</f>
        <v>0</v>
      </c>
      <c r="P49" s="36"/>
    </row>
    <row r="50" customFormat="false" ht="15" hidden="false" customHeight="false" outlineLevel="0" collapsed="false">
      <c r="B50" s="25" t="s">
        <v>71</v>
      </c>
      <c r="C50" s="39"/>
      <c r="D50" s="27" t="n">
        <f aca="false">SUMIFS('Staff Cost'!$I$8:$I$22,'Staff Cost'!$B$8:$B$22,SUMMARY!$D$32,'Staff Cost'!$A$8:$A$22,SUMMARY!$C50)</f>
        <v>0</v>
      </c>
      <c r="E50" s="28" t="n">
        <f aca="false">SUMIFS(Subcontracting!$G$8:$G$14,Subcontracting!$A$8:$A$14,SUMMARY!C50,Subcontracting!$B$8:$B$14,SUMMARY!$D$32)</f>
        <v>0</v>
      </c>
      <c r="F50" s="51"/>
      <c r="G50" s="28" t="n">
        <f aca="false">SUMIFS('Travel &amp; Subsitence'!$I$8:$I$16,'Travel &amp; Subsitence'!$A$8:$A$16,SUMMARY!C50,'Travel &amp; Subsitence'!$B$8:$B$16,SUMMARY!$D$32)+SUMIFS('Other Costs'!$F$8:$F$17,'Other Costs'!$A$8:$A$17,SUMMARY!C50,'Other Costs'!$B$8:$B$17,SUMMARY!$D$32)</f>
        <v>0</v>
      </c>
      <c r="H50" s="30" t="n">
        <f aca="false">D50+G50*0.25</f>
        <v>0</v>
      </c>
      <c r="I50" s="38"/>
      <c r="J50" s="31" t="n">
        <f aca="false">D50+E50+F50+G50+H50+I50</f>
        <v>0</v>
      </c>
      <c r="K50" s="32"/>
      <c r="L50" s="33"/>
      <c r="M50" s="34" t="n">
        <f aca="false">(+J50-K50)*L50</f>
        <v>0</v>
      </c>
      <c r="N50" s="35" t="n">
        <f aca="false">+M50-K50</f>
        <v>0</v>
      </c>
      <c r="P50" s="36"/>
    </row>
    <row r="51" customFormat="false" ht="15" hidden="false" customHeight="false" outlineLevel="0" collapsed="false">
      <c r="B51" s="25" t="s">
        <v>73</v>
      </c>
      <c r="C51" s="39"/>
      <c r="D51" s="27" t="n">
        <f aca="false">SUMIFS('Staff Cost'!$I$8:$I$22,'Staff Cost'!$B$8:$B$22,SUMMARY!$D$32,'Staff Cost'!$A$8:$A$22,SUMMARY!$C51)</f>
        <v>0</v>
      </c>
      <c r="E51" s="28" t="n">
        <f aca="false">SUMIFS(Subcontracting!$G$8:$G$14,Subcontracting!$A$8:$A$14,SUMMARY!C51,Subcontracting!$B$8:$B$14,SUMMARY!$D$32)</f>
        <v>0</v>
      </c>
      <c r="F51" s="51"/>
      <c r="G51" s="28" t="n">
        <f aca="false">SUMIFS('Travel &amp; Subsitence'!$I$8:$I$16,'Travel &amp; Subsitence'!$A$8:$A$16,SUMMARY!C51,'Travel &amp; Subsitence'!$B$8:$B$16,SUMMARY!$D$32)+SUMIFS('Other Costs'!$F$8:$F$17,'Other Costs'!$A$8:$A$17,SUMMARY!C51,'Other Costs'!$B$8:$B$17,SUMMARY!$D$32)</f>
        <v>0</v>
      </c>
      <c r="H51" s="30" t="n">
        <f aca="false">D51+G51*0.25</f>
        <v>0</v>
      </c>
      <c r="I51" s="38"/>
      <c r="J51" s="31" t="n">
        <f aca="false">D51+E51+F51+G51+H51+I51</f>
        <v>0</v>
      </c>
      <c r="K51" s="32"/>
      <c r="L51" s="33"/>
      <c r="M51" s="34" t="n">
        <f aca="false">(+J51-K51)*L51</f>
        <v>0</v>
      </c>
      <c r="N51" s="35" t="n">
        <f aca="false">+M51-K51</f>
        <v>0</v>
      </c>
      <c r="P51" s="36"/>
    </row>
    <row r="52" customFormat="false" ht="15" hidden="false" customHeight="false" outlineLevel="0" collapsed="false">
      <c r="B52" s="25" t="s">
        <v>75</v>
      </c>
      <c r="C52" s="39"/>
      <c r="D52" s="27" t="n">
        <f aca="false">SUMIFS('Staff Cost'!$I$8:$I$22,'Staff Cost'!$B$8:$B$22,SUMMARY!$D$32,'Staff Cost'!$A$8:$A$22,SUMMARY!$C52)</f>
        <v>0</v>
      </c>
      <c r="E52" s="28" t="n">
        <f aca="false">SUMIFS(Subcontracting!$G$8:$G$14,Subcontracting!$A$8:$A$14,SUMMARY!C52,Subcontracting!$B$8:$B$14,SUMMARY!$D$32)</f>
        <v>0</v>
      </c>
      <c r="F52" s="51"/>
      <c r="G52" s="28" t="n">
        <f aca="false">SUMIFS('Travel &amp; Subsitence'!$I$8:$I$16,'Travel &amp; Subsitence'!$A$8:$A$16,SUMMARY!C52,'Travel &amp; Subsitence'!$B$8:$B$16,SUMMARY!$D$32)+SUMIFS('Other Costs'!$F$8:$F$17,'Other Costs'!$A$8:$A$17,SUMMARY!C52,'Other Costs'!$B$8:$B$17,SUMMARY!$D$32)</f>
        <v>0</v>
      </c>
      <c r="H52" s="30" t="n">
        <f aca="false">D52+G52*0.25</f>
        <v>0</v>
      </c>
      <c r="I52" s="38"/>
      <c r="J52" s="31" t="n">
        <f aca="false">D52+E52+F52+G52+H52+I52</f>
        <v>0</v>
      </c>
      <c r="K52" s="32"/>
      <c r="L52" s="33"/>
      <c r="M52" s="34" t="n">
        <f aca="false">(+J52-K52)*L52</f>
        <v>0</v>
      </c>
      <c r="N52" s="35" t="n">
        <f aca="false">+M52-K52</f>
        <v>0</v>
      </c>
      <c r="P52" s="36"/>
    </row>
    <row r="53" customFormat="false" ht="15" hidden="false" customHeight="false" outlineLevel="0" collapsed="false">
      <c r="B53" s="25" t="s">
        <v>77</v>
      </c>
      <c r="C53" s="39"/>
      <c r="D53" s="27" t="n">
        <f aca="false">SUMIFS('Staff Cost'!$I$8:$I$22,'Staff Cost'!$B$8:$B$22,SUMMARY!$D$32,'Staff Cost'!$A$8:$A$22,SUMMARY!$C53)</f>
        <v>0</v>
      </c>
      <c r="E53" s="28" t="n">
        <f aca="false">SUMIFS(Subcontracting!$G$8:$G$14,Subcontracting!$A$8:$A$14,SUMMARY!C53,Subcontracting!$B$8:$B$14,SUMMARY!$D$32)</f>
        <v>0</v>
      </c>
      <c r="F53" s="51"/>
      <c r="G53" s="28" t="n">
        <f aca="false">SUMIFS('Travel &amp; Subsitence'!$I$8:$I$16,'Travel &amp; Subsitence'!$A$8:$A$16,SUMMARY!C53,'Travel &amp; Subsitence'!$B$8:$B$16,SUMMARY!$D$32)+SUMIFS('Other Costs'!$F$8:$F$17,'Other Costs'!$A$8:$A$17,SUMMARY!C53,'Other Costs'!$B$8:$B$17,SUMMARY!$D$32)</f>
        <v>0</v>
      </c>
      <c r="H53" s="30" t="n">
        <f aca="false">D53+G53*0.25</f>
        <v>0</v>
      </c>
      <c r="I53" s="41"/>
      <c r="J53" s="31" t="n">
        <f aca="false">D53+E53+F53+G53+H53+I53</f>
        <v>0</v>
      </c>
      <c r="K53" s="32"/>
      <c r="L53" s="33"/>
      <c r="M53" s="34" t="n">
        <f aca="false">(+J53-K53)*L53</f>
        <v>0</v>
      </c>
      <c r="N53" s="35" t="n">
        <f aca="false">+M53-K53</f>
        <v>0</v>
      </c>
      <c r="P53" s="42"/>
    </row>
    <row r="54" customFormat="false" ht="15" hidden="false" customHeight="false" outlineLevel="0" collapsed="false">
      <c r="B54" s="25" t="s">
        <v>79</v>
      </c>
      <c r="C54" s="39"/>
      <c r="D54" s="27" t="n">
        <f aca="false">SUMIFS('Staff Cost'!$I$8:$I$22,'Staff Cost'!$B$8:$B$22,SUMMARY!$D$32,'Staff Cost'!$A$8:$A$22,SUMMARY!$C54)</f>
        <v>0</v>
      </c>
      <c r="E54" s="28" t="n">
        <f aca="false">SUMIFS(Subcontracting!$G$8:$G$14,Subcontracting!$A$8:$A$14,SUMMARY!C54,Subcontracting!$B$8:$B$14,SUMMARY!$D$32)</f>
        <v>0</v>
      </c>
      <c r="F54" s="51"/>
      <c r="G54" s="28" t="n">
        <f aca="false">SUMIFS('Travel &amp; Subsitence'!$I$8:$I$16,'Travel &amp; Subsitence'!$A$8:$A$16,SUMMARY!C54,'Travel &amp; Subsitence'!$B$8:$B$16,SUMMARY!$D$32)+SUMIFS('Other Costs'!$F$8:$F$17,'Other Costs'!$A$8:$A$17,SUMMARY!C54,'Other Costs'!$B$8:$B$17,SUMMARY!$D$32)</f>
        <v>0</v>
      </c>
      <c r="H54" s="30" t="n">
        <f aca="false">D54+G54*0.25</f>
        <v>0</v>
      </c>
      <c r="I54" s="41"/>
      <c r="J54" s="31" t="n">
        <f aca="false">D54+E54+F54+G54+H54+I54</f>
        <v>0</v>
      </c>
      <c r="K54" s="32"/>
      <c r="L54" s="33"/>
      <c r="M54" s="34" t="n">
        <f aca="false">(+J54-K54)*L54</f>
        <v>0</v>
      </c>
      <c r="N54" s="35" t="n">
        <f aca="false">+M54-K54</f>
        <v>0</v>
      </c>
      <c r="P54" s="42"/>
    </row>
    <row r="55" customFormat="false" ht="15" hidden="false" customHeight="false" outlineLevel="0" collapsed="false">
      <c r="B55" s="25" t="s">
        <v>81</v>
      </c>
      <c r="C55" s="39"/>
      <c r="D55" s="27" t="n">
        <f aca="false">SUMIFS('Staff Cost'!$I$8:$I$22,'Staff Cost'!$B$8:$B$22,SUMMARY!$D$32,'Staff Cost'!$A$8:$A$22,SUMMARY!$C55)</f>
        <v>0</v>
      </c>
      <c r="E55" s="28" t="n">
        <f aca="false">SUMIFS(Subcontracting!$G$8:$G$14,Subcontracting!$A$8:$A$14,SUMMARY!C55,Subcontracting!$B$8:$B$14,SUMMARY!$D$32)</f>
        <v>0</v>
      </c>
      <c r="F55" s="51"/>
      <c r="G55" s="28" t="n">
        <f aca="false">SUMIFS('Travel &amp; Subsitence'!$I$8:$I$16,'Travel &amp; Subsitence'!$A$8:$A$16,SUMMARY!C55,'Travel &amp; Subsitence'!$B$8:$B$16,SUMMARY!$D$32)+SUMIFS('Other Costs'!$F$8:$F$17,'Other Costs'!$A$8:$A$17,SUMMARY!C55,'Other Costs'!$B$8:$B$17,SUMMARY!$D$32)</f>
        <v>0</v>
      </c>
      <c r="H55" s="30" t="n">
        <f aca="false">D55+G55*0.25</f>
        <v>0</v>
      </c>
      <c r="I55" s="41"/>
      <c r="J55" s="31" t="n">
        <f aca="false">D55+E55+F55+G55+H55+I55</f>
        <v>0</v>
      </c>
      <c r="K55" s="32"/>
      <c r="L55" s="33"/>
      <c r="M55" s="34" t="n">
        <f aca="false">(+J55-K55)*L55</f>
        <v>0</v>
      </c>
      <c r="N55" s="35" t="n">
        <f aca="false">+M55-K55</f>
        <v>0</v>
      </c>
      <c r="P55" s="42"/>
    </row>
    <row r="56" customFormat="false" ht="15.75" hidden="false" customHeight="false" outlineLevel="0" collapsed="false">
      <c r="C56" s="43" t="s">
        <v>83</v>
      </c>
      <c r="D56" s="44" t="n">
        <f aca="false">SUM(D38:D55)</f>
        <v>0</v>
      </c>
      <c r="E56" s="45" t="n">
        <f aca="false">SUM(E38:E55)</f>
        <v>0</v>
      </c>
      <c r="F56" s="45" t="n">
        <f aca="false">SUM(F38:F55)</f>
        <v>0</v>
      </c>
      <c r="G56" s="45" t="n">
        <f aca="false">SUM(G38:G55)</f>
        <v>0</v>
      </c>
      <c r="H56" s="45" t="n">
        <f aca="false">SUM(H38:H55)</f>
        <v>0</v>
      </c>
      <c r="I56" s="45" t="n">
        <f aca="false">SUM(I38:I55)</f>
        <v>0</v>
      </c>
      <c r="J56" s="46" t="n">
        <f aca="false">SUM(J38:J55)</f>
        <v>0</v>
      </c>
      <c r="K56" s="46" t="n">
        <f aca="false">SUM(K38:K55)</f>
        <v>0</v>
      </c>
      <c r="L56" s="47"/>
      <c r="M56" s="45" t="n">
        <f aca="false">SUM(M38:M55)</f>
        <v>0</v>
      </c>
      <c r="N56" s="35" t="n">
        <f aca="false">SUM(N38:N55)</f>
        <v>0</v>
      </c>
      <c r="P56" s="49"/>
    </row>
  </sheetData>
  <mergeCells count="4">
    <mergeCell ref="D8:J8"/>
    <mergeCell ref="L8:N8"/>
    <mergeCell ref="D36:J36"/>
    <mergeCell ref="L36:N36"/>
  </mergeCells>
  <dataValidations count="1">
    <dataValidation allowBlank="true" operator="equal" showDropDown="false" showErrorMessage="true" showInputMessage="true" sqref="D32" type="list">
      <formula1>PERIOD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3:G4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46" activeCellId="0" sqref="D46"/>
    </sheetView>
  </sheetViews>
  <sheetFormatPr defaultRowHeight="15"/>
  <cols>
    <col collapsed="false" hidden="false" max="1" min="1" style="0" width="26.7295918367347"/>
    <col collapsed="false" hidden="false" max="2" min="2" style="0" width="8.50510204081633"/>
    <col collapsed="false" hidden="false" max="4" min="3" style="0" width="32.9387755102041"/>
    <col collapsed="false" hidden="false" max="5" min="5" style="0" width="21.0612244897959"/>
    <col collapsed="false" hidden="false" max="6" min="6" style="0" width="7.83163265306122"/>
    <col collapsed="false" hidden="false" max="7" min="7" style="0" width="74.9183673469388"/>
    <col collapsed="false" hidden="false" max="8" min="8" style="0" width="57.6428571428571"/>
    <col collapsed="false" hidden="false" max="9" min="9" style="0" width="61.8265306122449"/>
    <col collapsed="false" hidden="false" max="10" min="10" style="0" width="61.9591836734694"/>
    <col collapsed="false" hidden="false" max="11" min="11" style="0" width="62.5"/>
    <col collapsed="false" hidden="false" max="12" min="12" style="0" width="65.1989795918367"/>
    <col collapsed="false" hidden="false" max="13" min="13" style="0" width="32.8010204081633"/>
    <col collapsed="false" hidden="false" max="1025" min="14" style="0" width="9.04591836734694"/>
  </cols>
  <sheetData>
    <row r="3" customFormat="false" ht="15" hidden="false" customHeight="false" outlineLevel="0" collapsed="false">
      <c r="A3" s="52" t="s">
        <v>2</v>
      </c>
    </row>
    <row r="4" customFormat="false" ht="15.75" hidden="false" customHeight="false" outlineLevel="0" collapsed="false">
      <c r="A4" s="26" t="s">
        <v>48</v>
      </c>
      <c r="C4" s="52" t="s">
        <v>4</v>
      </c>
      <c r="D4" s="52" t="s">
        <v>5</v>
      </c>
      <c r="G4" s="52" t="s">
        <v>94</v>
      </c>
    </row>
    <row r="5" customFormat="false" ht="15" hidden="false" customHeight="true" outlineLevel="0" collapsed="false">
      <c r="A5" s="37" t="s">
        <v>85</v>
      </c>
      <c r="C5" s="53" t="s">
        <v>95</v>
      </c>
      <c r="D5" s="5"/>
      <c r="G5" s="54" t="s">
        <v>96</v>
      </c>
    </row>
    <row r="6" customFormat="false" ht="15" hidden="false" customHeight="false" outlineLevel="0" collapsed="false">
      <c r="A6" s="37" t="s">
        <v>86</v>
      </c>
      <c r="B6" s="5"/>
      <c r="C6" s="55" t="s">
        <v>97</v>
      </c>
      <c r="G6" s="56" t="s">
        <v>98</v>
      </c>
    </row>
    <row r="7" customFormat="false" ht="15.75" hidden="false" customHeight="false" outlineLevel="0" collapsed="false">
      <c r="A7" s="37" t="s">
        <v>87</v>
      </c>
      <c r="C7" s="36" t="s">
        <v>99</v>
      </c>
      <c r="G7" s="57" t="s">
        <v>100</v>
      </c>
    </row>
    <row r="8" customFormat="false" ht="15" hidden="false" customHeight="false" outlineLevel="0" collapsed="false">
      <c r="A8" s="39" t="s">
        <v>88</v>
      </c>
      <c r="C8" s="55" t="s">
        <v>101</v>
      </c>
    </row>
    <row r="9" customFormat="false" ht="15" hidden="false" customHeight="false" outlineLevel="0" collapsed="false">
      <c r="A9" s="39" t="s">
        <v>89</v>
      </c>
      <c r="C9" s="55" t="s">
        <v>102</v>
      </c>
    </row>
    <row r="10" customFormat="false" ht="15.75" hidden="false" customHeight="false" outlineLevel="0" collapsed="false">
      <c r="A10" s="39" t="s">
        <v>90</v>
      </c>
      <c r="C10" s="55" t="s">
        <v>103</v>
      </c>
      <c r="G10" s="52" t="s">
        <v>104</v>
      </c>
    </row>
    <row r="11" customFormat="false" ht="15" hidden="false" customHeight="false" outlineLevel="0" collapsed="false">
      <c r="A11" s="39" t="s">
        <v>91</v>
      </c>
      <c r="C11" s="36"/>
      <c r="G11" s="54" t="s">
        <v>105</v>
      </c>
    </row>
    <row r="12" customFormat="false" ht="15" hidden="false" customHeight="false" outlineLevel="0" collapsed="false">
      <c r="A12" s="39" t="s">
        <v>92</v>
      </c>
      <c r="C12" s="36"/>
      <c r="G12" s="56" t="s">
        <v>106</v>
      </c>
    </row>
    <row r="13" customFormat="false" ht="15.75" hidden="false" customHeight="false" outlineLevel="0" collapsed="false">
      <c r="A13" s="39" t="s">
        <v>93</v>
      </c>
      <c r="C13" s="58"/>
      <c r="G13" s="57" t="s">
        <v>107</v>
      </c>
    </row>
    <row r="14" customFormat="false" ht="15" hidden="false" customHeight="false" outlineLevel="0" collapsed="false">
      <c r="A14" s="39"/>
      <c r="B14" s="52"/>
    </row>
    <row r="15" customFormat="false" ht="15.75" hidden="false" customHeight="false" outlineLevel="0" collapsed="false">
      <c r="B15" s="59"/>
      <c r="G15" s="52" t="s">
        <v>108</v>
      </c>
    </row>
    <row r="16" customFormat="false" ht="15" hidden="false" customHeight="false" outlineLevel="0" collapsed="false">
      <c r="B16" s="59"/>
      <c r="G16" s="54" t="s">
        <v>109</v>
      </c>
    </row>
    <row r="17" customFormat="false" ht="15" hidden="false" customHeight="false" outlineLevel="0" collapsed="false">
      <c r="B17" s="59"/>
      <c r="G17" s="56" t="s">
        <v>110</v>
      </c>
    </row>
    <row r="18" customFormat="false" ht="15" hidden="false" customHeight="false" outlineLevel="0" collapsed="false">
      <c r="B18" s="59"/>
      <c r="G18" s="56" t="s">
        <v>111</v>
      </c>
    </row>
    <row r="19" customFormat="false" ht="15" hidden="false" customHeight="false" outlineLevel="0" collapsed="false">
      <c r="B19" s="59"/>
      <c r="G19" s="56" t="s">
        <v>112</v>
      </c>
    </row>
    <row r="20" customFormat="false" ht="15.75" hidden="false" customHeight="false" outlineLevel="0" collapsed="false">
      <c r="B20" s="59"/>
      <c r="G20" s="57" t="s">
        <v>113</v>
      </c>
    </row>
    <row r="23" customFormat="false" ht="15.75" hidden="false" customHeight="false" outlineLevel="0" collapsed="false">
      <c r="A23" s="52" t="s">
        <v>3</v>
      </c>
      <c r="B23" s="52"/>
      <c r="G23" s="52" t="s">
        <v>114</v>
      </c>
    </row>
    <row r="24" customFormat="false" ht="15" hidden="false" customHeight="false" outlineLevel="0" collapsed="false">
      <c r="A24" s="54"/>
      <c r="B24" s="5"/>
      <c r="G24" s="54" t="s">
        <v>115</v>
      </c>
    </row>
    <row r="25" customFormat="false" ht="15" hidden="false" customHeight="false" outlineLevel="0" collapsed="false">
      <c r="B25" s="5"/>
      <c r="G25" s="56" t="s">
        <v>116</v>
      </c>
    </row>
    <row r="26" customFormat="false" ht="15.75" hidden="false" customHeight="false" outlineLevel="0" collapsed="false">
      <c r="B26" s="5"/>
      <c r="G26" s="57" t="s">
        <v>117</v>
      </c>
    </row>
    <row r="27" customFormat="false" ht="15" hidden="false" customHeight="false" outlineLevel="0" collapsed="false">
      <c r="B27" s="5"/>
    </row>
    <row r="28" customFormat="false" ht="15" hidden="false" customHeight="false" outlineLevel="0" collapsed="false">
      <c r="B28" s="5"/>
    </row>
    <row r="29" customFormat="false" ht="15.75" hidden="false" customHeight="false" outlineLevel="0" collapsed="false">
      <c r="B29" s="5"/>
      <c r="G29" s="52" t="s">
        <v>118</v>
      </c>
    </row>
    <row r="30" customFormat="false" ht="15" hidden="false" customHeight="false" outlineLevel="0" collapsed="false">
      <c r="B30" s="5"/>
      <c r="G30" s="54" t="s">
        <v>119</v>
      </c>
    </row>
    <row r="31" customFormat="false" ht="15" hidden="false" customHeight="false" outlineLevel="0" collapsed="false">
      <c r="B31" s="5"/>
      <c r="G31" s="56" t="s">
        <v>120</v>
      </c>
    </row>
    <row r="32" customFormat="false" ht="15" hidden="false" customHeight="false" outlineLevel="0" collapsed="false">
      <c r="G32" s="56" t="s">
        <v>121</v>
      </c>
    </row>
    <row r="33" customFormat="false" ht="15" hidden="false" customHeight="false" outlineLevel="0" collapsed="false">
      <c r="G33" s="56" t="s">
        <v>122</v>
      </c>
    </row>
    <row r="34" customFormat="false" ht="15.75" hidden="false" customHeight="false" outlineLevel="0" collapsed="false">
      <c r="G34" s="57" t="s">
        <v>123</v>
      </c>
    </row>
    <row r="37" customFormat="false" ht="15.75" hidden="false" customHeight="false" outlineLevel="0" collapsed="false">
      <c r="G37" s="52" t="s">
        <v>124</v>
      </c>
    </row>
    <row r="38" customFormat="false" ht="15" hidden="false" customHeight="false" outlineLevel="0" collapsed="false">
      <c r="G38" s="54" t="s">
        <v>125</v>
      </c>
    </row>
    <row r="39" customFormat="false" ht="15" hidden="false" customHeight="false" outlineLevel="0" collapsed="false">
      <c r="G39" s="56" t="s">
        <v>126</v>
      </c>
    </row>
    <row r="40" customFormat="false" ht="15" hidden="false" customHeight="false" outlineLevel="0" collapsed="false">
      <c r="G40" s="56" t="s">
        <v>127</v>
      </c>
    </row>
    <row r="41" customFormat="false" ht="15.75" hidden="false" customHeight="false" outlineLevel="0" collapsed="false">
      <c r="G41" s="57" t="s">
        <v>128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LibreOffice/5.1.3.2$Windows_x86 LibreOffice_project/644e4637d1d8544fd9f56425bd6cec110e49301b</Application>
  <Company>UOC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2013-06-04T08:54:04Z</dcterms:created>
  <dc:creator>arodriguezn</dc:creator>
  <dc:description/>
  <dc:language>es-ES</dc:language>
  <cp:lastModifiedBy>Marina</cp:lastModifiedBy>
  <cp:lastPrinted>2013-06-04T19:54:15Z</cp:lastPrinted>
  <dcterms:modified xsi:type="dcterms:W3CDTF">2016-04-15T09:51:29Z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UOC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